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grupoisefmx-my.sharepoint.com/personal/nsalazar_grupoisefmx_onmicrosoft_com/Documents/Documentos/MIMI/lap mimi/1_Corel 2024/PROMOCION CONTADOR_MAYO24/hoja pedido Promo conta24/"/>
    </mc:Choice>
  </mc:AlternateContent>
  <xr:revisionPtr revIDLastSave="281" documentId="8_{DB3F2296-AA89-4FC4-9A32-3BAD119FC8C5}" xr6:coauthVersionLast="47" xr6:coauthVersionMax="47" xr10:uidLastSave="{920D21BC-E9C0-41FD-B751-D31F58EBE57A}"/>
  <bookViews>
    <workbookView xWindow="-104" yWindow="-104" windowWidth="22326" windowHeight="11947" xr2:uid="{00000000-000D-0000-FFFF-FFFF00000000}"/>
  </bookViews>
  <sheets>
    <sheet name="Distribuidores" sheetId="16" r:id="rId1"/>
  </sheets>
  <definedNames>
    <definedName name="_xlnm.Print_Area" localSheetId="0">Distribuidores!$A$1:$AE$174</definedName>
  </definedNames>
  <calcPr calcId="191029"/>
  <webPublishing allowPng="1" targetScreenSize="1024x768" dpi="120"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0" i="16" l="1"/>
  <c r="AC109" i="16"/>
  <c r="AC108" i="16"/>
  <c r="AC107" i="16"/>
  <c r="AC106" i="16"/>
  <c r="AC105" i="16"/>
  <c r="AC104" i="16"/>
  <c r="M110" i="16"/>
  <c r="M109" i="16"/>
  <c r="M108" i="16"/>
  <c r="M107" i="16"/>
  <c r="M106" i="16"/>
  <c r="M105" i="16"/>
  <c r="M104" i="16"/>
  <c r="M103" i="16"/>
  <c r="AA118" i="16"/>
  <c r="AC118" i="16" s="1"/>
  <c r="K118" i="16"/>
  <c r="M118" i="16" s="1"/>
  <c r="AA117" i="16"/>
  <c r="AC117" i="16" s="1"/>
  <c r="K117" i="16"/>
  <c r="M117" i="16" s="1"/>
  <c r="AA116" i="16"/>
  <c r="AC116" i="16" s="1"/>
  <c r="K116" i="16"/>
  <c r="M116" i="16" s="1"/>
  <c r="AC103" i="16" l="1"/>
  <c r="AA80" i="16"/>
  <c r="AA79" i="16"/>
  <c r="AA78" i="16"/>
  <c r="AA77" i="16"/>
  <c r="K135" i="16"/>
  <c r="AA135" i="16"/>
  <c r="AA126" i="16"/>
  <c r="K126" i="16"/>
  <c r="AA54" i="16" l="1"/>
  <c r="AA53" i="16"/>
  <c r="AA52" i="16"/>
  <c r="AA51" i="16"/>
  <c r="AA50" i="16"/>
  <c r="AA49" i="16"/>
  <c r="AA48" i="16"/>
  <c r="AA96" i="16"/>
  <c r="AA95" i="16"/>
  <c r="AA94" i="16"/>
  <c r="AA89" i="16"/>
  <c r="AA88" i="16"/>
  <c r="AA87" i="16"/>
  <c r="AA86" i="16"/>
  <c r="AA85" i="16"/>
  <c r="AA84" i="16"/>
  <c r="AA72" i="16"/>
  <c r="AA70" i="16"/>
  <c r="AA69" i="16"/>
  <c r="AA68" i="16"/>
  <c r="AA67" i="16"/>
  <c r="AA66" i="16"/>
  <c r="AA65" i="16"/>
  <c r="AA61" i="16"/>
  <c r="AA60" i="16"/>
  <c r="AA59" i="16"/>
  <c r="AA58" i="16"/>
  <c r="AA43" i="16"/>
  <c r="AA42" i="16"/>
  <c r="AA41" i="16"/>
  <c r="AA40" i="16"/>
  <c r="AA39" i="16"/>
  <c r="AA38" i="16"/>
  <c r="AA37" i="16"/>
  <c r="AA36" i="16"/>
  <c r="AA35" i="16"/>
  <c r="AA34" i="16"/>
  <c r="AA33" i="16"/>
  <c r="AA32" i="16"/>
  <c r="AA31" i="16"/>
  <c r="AA30" i="16"/>
  <c r="AA29" i="16"/>
  <c r="K91" i="16"/>
  <c r="K90" i="16"/>
  <c r="K89" i="16"/>
  <c r="K87" i="16"/>
  <c r="K85" i="16"/>
  <c r="K83" i="16"/>
  <c r="K82" i="16"/>
  <c r="K78" i="16"/>
  <c r="K77" i="16"/>
  <c r="K76" i="16"/>
  <c r="K75" i="16"/>
  <c r="K74" i="16"/>
  <c r="K73" i="16"/>
  <c r="K72" i="16"/>
  <c r="K71" i="16"/>
  <c r="K70" i="16"/>
  <c r="K69" i="16"/>
  <c r="K65" i="16"/>
  <c r="K64" i="16"/>
  <c r="K63" i="16"/>
  <c r="K62" i="16"/>
  <c r="K61" i="16"/>
  <c r="K60" i="16"/>
  <c r="K59" i="16"/>
  <c r="K58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AC38" i="16" l="1"/>
  <c r="AC37" i="16"/>
  <c r="AC36" i="16"/>
  <c r="AC35" i="16"/>
  <c r="AC34" i="16"/>
  <c r="AC33" i="16"/>
  <c r="AC32" i="16"/>
  <c r="AC31" i="16"/>
  <c r="M37" i="16"/>
  <c r="M35" i="16"/>
  <c r="M38" i="16"/>
  <c r="M36" i="16"/>
  <c r="M34" i="16"/>
  <c r="M33" i="16"/>
  <c r="M32" i="16"/>
  <c r="M31" i="16"/>
  <c r="M30" i="16"/>
  <c r="K28" i="16"/>
  <c r="M28" i="16" s="1"/>
  <c r="AA28" i="16"/>
  <c r="AC28" i="16" s="1"/>
  <c r="M29" i="16"/>
  <c r="AC29" i="16"/>
  <c r="AC30" i="16"/>
  <c r="K155" i="16"/>
  <c r="M155" i="16" s="1"/>
  <c r="AC43" i="16" l="1"/>
  <c r="AC135" i="16" l="1"/>
  <c r="M126" i="16"/>
  <c r="AC126" i="16"/>
  <c r="AC96" i="16" l="1"/>
  <c r="AC95" i="16"/>
  <c r="AC94" i="16"/>
  <c r="M91" i="16"/>
  <c r="M90" i="16"/>
  <c r="M65" i="16"/>
  <c r="M64" i="16"/>
  <c r="M63" i="16"/>
  <c r="M62" i="16"/>
  <c r="M61" i="16"/>
  <c r="M60" i="16"/>
  <c r="M59" i="16"/>
  <c r="M58" i="16"/>
  <c r="AC54" i="16"/>
  <c r="AC42" i="16"/>
  <c r="AC41" i="16"/>
  <c r="AC40" i="16"/>
  <c r="AC39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AC65" i="16"/>
  <c r="M69" i="16"/>
  <c r="AC58" i="16"/>
  <c r="AC48" i="16"/>
  <c r="AC49" i="16"/>
  <c r="AC50" i="16"/>
  <c r="AC51" i="16"/>
  <c r="AC52" i="16"/>
  <c r="AC53" i="16"/>
  <c r="AA166" i="16"/>
  <c r="AC166" i="16" s="1"/>
  <c r="AA165" i="16"/>
  <c r="AC165" i="16" s="1"/>
  <c r="K166" i="16"/>
  <c r="M166" i="16" s="1"/>
  <c r="AA164" i="16"/>
  <c r="AC164" i="16" s="1"/>
  <c r="K165" i="16"/>
  <c r="M165" i="16" s="1"/>
  <c r="K164" i="16"/>
  <c r="M164" i="16" s="1"/>
  <c r="K163" i="16"/>
  <c r="M163" i="16" s="1"/>
  <c r="AA161" i="16"/>
  <c r="AC161" i="16" s="1"/>
  <c r="K162" i="16"/>
  <c r="M162" i="16" s="1"/>
  <c r="AA160" i="16"/>
  <c r="AC160" i="16" s="1"/>
  <c r="K161" i="16"/>
  <c r="M161" i="16" s="1"/>
  <c r="AA159" i="16"/>
  <c r="AC159" i="16" s="1"/>
  <c r="K160" i="16"/>
  <c r="M160" i="16" s="1"/>
  <c r="AA158" i="16"/>
  <c r="AC158" i="16" s="1"/>
  <c r="AA157" i="16"/>
  <c r="AC157" i="16" s="1"/>
  <c r="AA156" i="16"/>
  <c r="AC156" i="16" s="1"/>
  <c r="AA155" i="16"/>
  <c r="AC155" i="16" s="1"/>
  <c r="AA152" i="16"/>
  <c r="AC152" i="16" s="1"/>
  <c r="AA151" i="16"/>
  <c r="AC151" i="16" s="1"/>
  <c r="K151" i="16"/>
  <c r="M151" i="16" s="1"/>
  <c r="AA150" i="16"/>
  <c r="AC150" i="16" s="1"/>
  <c r="K150" i="16"/>
  <c r="M150" i="16" s="1"/>
  <c r="AA149" i="16"/>
  <c r="AC149" i="16" s="1"/>
  <c r="K149" i="16"/>
  <c r="M149" i="16" s="1"/>
  <c r="AA148" i="16"/>
  <c r="AC148" i="16" s="1"/>
  <c r="K148" i="16"/>
  <c r="M148" i="16" s="1"/>
  <c r="AA147" i="16"/>
  <c r="AC147" i="16" s="1"/>
  <c r="K147" i="16"/>
  <c r="M147" i="16" s="1"/>
  <c r="AA146" i="16"/>
  <c r="AC146" i="16" s="1"/>
  <c r="K146" i="16"/>
  <c r="M146" i="16" s="1"/>
  <c r="AA145" i="16"/>
  <c r="AC145" i="16" s="1"/>
  <c r="K142" i="16"/>
  <c r="M142" i="16" s="1"/>
  <c r="K141" i="16"/>
  <c r="M141" i="16" s="1"/>
  <c r="AA141" i="16"/>
  <c r="AC141" i="16" s="1"/>
  <c r="K140" i="16"/>
  <c r="M140" i="16" s="1"/>
  <c r="AA140" i="16"/>
  <c r="AC140" i="16" s="1"/>
  <c r="K139" i="16"/>
  <c r="M139" i="16" s="1"/>
  <c r="AA139" i="16"/>
  <c r="AC139" i="16" s="1"/>
  <c r="M135" i="16"/>
  <c r="AA138" i="16"/>
  <c r="AC138" i="16" s="1"/>
  <c r="K138" i="16"/>
  <c r="M138" i="16" s="1"/>
  <c r="AA137" i="16"/>
  <c r="AC137" i="16" s="1"/>
  <c r="K137" i="16"/>
  <c r="M137" i="16" s="1"/>
  <c r="AA136" i="16"/>
  <c r="AC136" i="16" s="1"/>
  <c r="K136" i="16"/>
  <c r="M136" i="16" s="1"/>
  <c r="AA131" i="16"/>
  <c r="AC131" i="16" s="1"/>
  <c r="K131" i="16"/>
  <c r="M131" i="16" s="1"/>
  <c r="AA130" i="16"/>
  <c r="AC130" i="16" s="1"/>
  <c r="K130" i="16"/>
  <c r="M130" i="16" s="1"/>
  <c r="AA129" i="16"/>
  <c r="AC129" i="16" s="1"/>
  <c r="K129" i="16"/>
  <c r="M129" i="16" s="1"/>
  <c r="AA128" i="16"/>
  <c r="AC128" i="16" s="1"/>
  <c r="K128" i="16"/>
  <c r="M128" i="16" s="1"/>
  <c r="AA127" i="16"/>
  <c r="AC127" i="16" s="1"/>
  <c r="K127" i="16"/>
  <c r="M127" i="16" s="1"/>
  <c r="AC89" i="16"/>
  <c r="M89" i="16"/>
  <c r="AC88" i="16"/>
  <c r="AC87" i="16"/>
  <c r="M87" i="16"/>
  <c r="AC86" i="16"/>
  <c r="AC85" i="16"/>
  <c r="M85" i="16"/>
  <c r="AC84" i="16"/>
  <c r="M83" i="16"/>
  <c r="M82" i="16"/>
  <c r="AC80" i="16"/>
  <c r="AC79" i="16"/>
  <c r="AC78" i="16"/>
  <c r="M78" i="16"/>
  <c r="AC77" i="16"/>
  <c r="M77" i="16"/>
  <c r="M76" i="16"/>
  <c r="M75" i="16"/>
  <c r="M74" i="16"/>
  <c r="M73" i="16"/>
  <c r="AC72" i="16"/>
  <c r="M72" i="16"/>
  <c r="M71" i="16"/>
  <c r="AC70" i="16"/>
  <c r="M70" i="16"/>
  <c r="AC69" i="16"/>
  <c r="AC68" i="16"/>
  <c r="AC67" i="16"/>
  <c r="AC66" i="16"/>
  <c r="N65" i="16"/>
  <c r="AC61" i="16"/>
  <c r="AC60" i="16"/>
  <c r="AC59" i="16"/>
  <c r="AA170" i="16" l="1"/>
  <c r="K170" i="16"/>
  <c r="E171" i="16" l="1"/>
</calcChain>
</file>

<file path=xl/sharedStrings.xml><?xml version="1.0" encoding="utf-8"?>
<sst xmlns="http://schemas.openxmlformats.org/spreadsheetml/2006/main" count="392" uniqueCount="377">
  <si>
    <t xml:space="preserve">Normas de Información Financiera                                 </t>
  </si>
  <si>
    <t xml:space="preserve">El Manejo de Capitales en el Siglo XXI </t>
  </si>
  <si>
    <t>Derecho Aduanero Mex. Fund. Y Reg. De la Activ. Aduanero T/I</t>
  </si>
  <si>
    <t xml:space="preserve">Derecho Aduanero Mex.Reg. Contrib. Y Proced. Aduaneros T/II </t>
  </si>
  <si>
    <t xml:space="preserve">Estrategias para la Optimización de los Recursos Humanos </t>
  </si>
  <si>
    <t xml:space="preserve">La Comunicación Efectiva </t>
  </si>
  <si>
    <t xml:space="preserve">El Perfil del Directivo de Alto Rendimiento (DAR) </t>
  </si>
  <si>
    <t xml:space="preserve">Más Allá del Cargo y el Abono </t>
  </si>
  <si>
    <t xml:space="preserve">La Ruta de la Excelencia Empresarial </t>
  </si>
  <si>
    <t>Visita Domiciliaria Integral</t>
  </si>
  <si>
    <t>Crisis Financiera Global Impactos en la Actividad Aduanera</t>
  </si>
  <si>
    <t>Diccionario de Comercio Exterior 2015</t>
  </si>
  <si>
    <t>Enfoque Práctico de las Finanzas Bursátiles en México</t>
  </si>
  <si>
    <t>Planeación de las Fuentes de Financiamiento</t>
  </si>
  <si>
    <t>Modelos de Demandas de Amparo</t>
  </si>
  <si>
    <t>El Contrato Individual del Trabajo</t>
  </si>
  <si>
    <t>Amparo Práctico Aristotélico</t>
  </si>
  <si>
    <t>La Visita Domiciliaria en Materia Fiscal</t>
  </si>
  <si>
    <t>Prevención de Sanciones en Material Laboral</t>
  </si>
  <si>
    <t>El Delito de Fraude y sus Modalidades</t>
  </si>
  <si>
    <t>El Comisario en las Sociedades Mercantiles</t>
  </si>
  <si>
    <t>El Estrés Laboral</t>
  </si>
  <si>
    <t>La Juventud del Nuevo Milenio</t>
  </si>
  <si>
    <t>La Defensa Fiscal y sus Principios Básicos</t>
  </si>
  <si>
    <t>40 Casos Prácticos sobre Deducciones Autorizadas 2020</t>
  </si>
  <si>
    <t>Aspectos Administrativos Contables y Fiscales de la Ley Anti-Lavado de Dinero</t>
  </si>
  <si>
    <t>Comentarios Prácticos al Régimen Fiscal de Empresas Constructoras 2020</t>
  </si>
  <si>
    <t>Diccionario de Términos Fiscales 2019</t>
  </si>
  <si>
    <t>Estudio Integral de la Nómina 2019</t>
  </si>
  <si>
    <t>Estudio Práctico de las Operaciones Relevantes 2020</t>
  </si>
  <si>
    <t>Estudio Práctico sobre las Inspecciones de Trabajo</t>
  </si>
  <si>
    <t>La Migración en México</t>
  </si>
  <si>
    <t>Modelos Prácticos de Administración de Riesgos</t>
  </si>
  <si>
    <t>Precios de Transferencia sus Efectos Fiscales 2019</t>
  </si>
  <si>
    <t xml:space="preserve">SIROC y SATIC Cumplimiento de Obligaciones ante el IMSS para Patrones </t>
  </si>
  <si>
    <t xml:space="preserve">Pymes Súper Tips </t>
  </si>
  <si>
    <t>Procedimientos de Auditoría Rev. de Oper. de Comercio Exterior 2019</t>
  </si>
  <si>
    <t>El ABC Fiscal de los Remates Inmobiliarios</t>
  </si>
  <si>
    <t xml:space="preserve">Visión Empresarial Integral </t>
  </si>
  <si>
    <t>Obligaciones Civiles Aristotélicas</t>
  </si>
  <si>
    <t>Activos Intangibles</t>
  </si>
  <si>
    <t>Auditoría Interna</t>
  </si>
  <si>
    <t>Caso Practico sobre la Auditoria de Estados Financieros</t>
  </si>
  <si>
    <t>Contabilidad de Sociedades Mercantiles</t>
  </si>
  <si>
    <t>Estrategias para Otorgar Créditos Sanos</t>
  </si>
  <si>
    <t>Principios de Derecho Fiscal 2018</t>
  </si>
  <si>
    <t>81 Preguntas y Respuestas sobre Suspensión y Clausura de Establecimientos Mercantiles en el D.F.</t>
  </si>
  <si>
    <t>505 Preguntas y Respuestas Sobre Armonización Contable 2013</t>
  </si>
  <si>
    <t>INCOTERMS 2020 Aspectos Operativos y Casos Prácticos</t>
  </si>
  <si>
    <t>El Procedimiento Administrativo de Ejecución 2020</t>
  </si>
  <si>
    <t>Agenda de la Propiedad Industrial</t>
  </si>
  <si>
    <t>Precio</t>
  </si>
  <si>
    <t>ISBN</t>
  </si>
  <si>
    <t>Total</t>
  </si>
  <si>
    <t>Desc</t>
  </si>
  <si>
    <t>Cant</t>
  </si>
  <si>
    <t>978-607-541-213-9</t>
  </si>
  <si>
    <t>978-368-726-994-6</t>
  </si>
  <si>
    <t>978-607-541-135-4</t>
  </si>
  <si>
    <t>978-607-541-230-6</t>
  </si>
  <si>
    <t>978-607-406-311-0</t>
  </si>
  <si>
    <t>978-607-541-024-1</t>
  </si>
  <si>
    <t>978-368-726-997-7</t>
  </si>
  <si>
    <t>978-607-541-082-1</t>
  </si>
  <si>
    <t>978-607-541-026-5</t>
  </si>
  <si>
    <t>978-607-541-023-4</t>
  </si>
  <si>
    <t>978-607-541-225-2</t>
  </si>
  <si>
    <t>978-607-541-233-7</t>
  </si>
  <si>
    <t>978-607-406-410-0</t>
  </si>
  <si>
    <t>978-607-541-063-0</t>
  </si>
  <si>
    <t>978-607-406-758-3</t>
  </si>
  <si>
    <t>978-607-541-234-4</t>
  </si>
  <si>
    <t>978-607-406-959-4</t>
  </si>
  <si>
    <t>978-607-541-217-7</t>
  </si>
  <si>
    <t>978-607-406-926-6</t>
  </si>
  <si>
    <t>978-607-541-031-9</t>
  </si>
  <si>
    <t>978-607-541-221-4</t>
  </si>
  <si>
    <t>978-607-406-898-6</t>
  </si>
  <si>
    <t>978-368-726-774-4</t>
  </si>
  <si>
    <t>978-607-406-648-7</t>
  </si>
  <si>
    <t>978-607-541-028-9</t>
  </si>
  <si>
    <t>978-970-811-200-0</t>
  </si>
  <si>
    <t>978-607-406-759-0</t>
  </si>
  <si>
    <t>978-607-406-548-0</t>
  </si>
  <si>
    <t>978-607-541-196-5</t>
  </si>
  <si>
    <t xml:space="preserve">
978-970-676-034-0</t>
  </si>
  <si>
    <t>978-970-676-075-3</t>
  </si>
  <si>
    <t>978-368-726-559-7</t>
  </si>
  <si>
    <t>978-607-541-133-0</t>
  </si>
  <si>
    <t>978-607-541-114-9</t>
  </si>
  <si>
    <t>978-607-406-717-0</t>
  </si>
  <si>
    <t>978-607-541-237-5</t>
  </si>
  <si>
    <t>978-368-726-841-3</t>
  </si>
  <si>
    <t>978-607-406-937-2</t>
  </si>
  <si>
    <t>978-607-541-128-6</t>
  </si>
  <si>
    <t>978-970-676-952-7</t>
  </si>
  <si>
    <t>978-607-406-557-2</t>
  </si>
  <si>
    <t>978-970-811-201-7</t>
  </si>
  <si>
    <t>978-970-676-328-0</t>
  </si>
  <si>
    <t>970-676-080-6</t>
  </si>
  <si>
    <t>968-742-796-5</t>
  </si>
  <si>
    <t>9789-687-427-713</t>
  </si>
  <si>
    <t>970-676-574-3</t>
  </si>
  <si>
    <t xml:space="preserve">
970-676-311-2</t>
  </si>
  <si>
    <t>970-676-079-2</t>
  </si>
  <si>
    <t>978-970-811-215-4</t>
  </si>
  <si>
    <t>Descuento</t>
  </si>
  <si>
    <t xml:space="preserve">La vigencia de los libros es de  80% al 100% </t>
  </si>
  <si>
    <t>Descuento 2022</t>
  </si>
  <si>
    <t>Descuento libros años anteriores</t>
  </si>
  <si>
    <t>PRE TOTAL</t>
  </si>
  <si>
    <t>INSTRUCCIONES</t>
  </si>
  <si>
    <t>Descarga este archivo en tu computadora</t>
  </si>
  <si>
    <t>Al final encontrarás el total aproximado</t>
  </si>
  <si>
    <t>978-607-541-342-6</t>
  </si>
  <si>
    <r>
      <t>Escribe</t>
    </r>
    <r>
      <rPr>
        <b/>
        <sz val="8"/>
        <rFont val="Arial Narrow"/>
        <family val="2"/>
      </rPr>
      <t xml:space="preserve"> la cantidad</t>
    </r>
    <r>
      <rPr>
        <sz val="8"/>
        <rFont val="Arial Narrow"/>
        <family val="2"/>
      </rPr>
      <t xml:space="preserve"> del título de tu  elección</t>
    </r>
  </si>
  <si>
    <t>978-607-406-542-8</t>
  </si>
  <si>
    <t>Otro: Las promociones no son acumulativas.</t>
  </si>
  <si>
    <r>
      <rPr>
        <i/>
        <sz val="7.5"/>
        <rFont val="Arial Narrow"/>
        <family val="2"/>
      </rPr>
      <t>Nota: Precios</t>
    </r>
    <r>
      <rPr>
        <b/>
        <i/>
        <sz val="7.5"/>
        <rFont val="Arial Narrow"/>
        <family val="2"/>
      </rPr>
      <t xml:space="preserve"> sujetos a cambios </t>
    </r>
    <r>
      <rPr>
        <i/>
        <sz val="7.5"/>
        <rFont val="Arial Narrow"/>
        <family val="2"/>
      </rPr>
      <t>hasta el momento de salir al mercado o realizar su pedido.</t>
    </r>
  </si>
  <si>
    <t>Estados Financieros Básicos, Proceso de Elaboración y Reexpresión</t>
  </si>
  <si>
    <t xml:space="preserve">  FISCAL GENERAL</t>
  </si>
  <si>
    <t xml:space="preserve">  LÍNEA UNIVERSITARIA</t>
  </si>
  <si>
    <t xml:space="preserve">   COMERCIO EXTERIOR</t>
  </si>
  <si>
    <t xml:space="preserve">   OTROS</t>
  </si>
  <si>
    <t xml:space="preserve">   MERCANTIL</t>
  </si>
  <si>
    <t xml:space="preserve">   FISCAL POR GIROS ESPECÍFICOS</t>
  </si>
  <si>
    <r>
      <t>Más de 100 Preguntas y Respuestas sobre</t>
    </r>
    <r>
      <rPr>
        <b/>
        <sz val="7"/>
        <rFont val="Arial Narrow"/>
        <family val="2"/>
      </rPr>
      <t xml:space="preserve"> Derecho de Cumplimiento (COMPLIANCE)</t>
    </r>
    <r>
      <rPr>
        <sz val="7"/>
        <rFont val="Arial Narrow"/>
        <family val="2"/>
      </rPr>
      <t xml:space="preserve"> en México 2020</t>
    </r>
  </si>
  <si>
    <t xml:space="preserve">   CONTABLES, FINANCIEROS Y ADMINISTRATIVOS</t>
  </si>
  <si>
    <t xml:space="preserve">   SUPERACIÓN PERSONAL Y PROFESIONAL</t>
  </si>
  <si>
    <t>Nota: Las promociones tienen condiciones y vigencia especial, pregunta a tu ejecutivo</t>
  </si>
  <si>
    <t xml:space="preserve">   JURÍDICO FISCAL</t>
  </si>
  <si>
    <t>Agenda de la Administración Pública Federal</t>
  </si>
  <si>
    <t>Agenda de los Extranjeros</t>
  </si>
  <si>
    <t>Resolución Miscelánea Fiscal</t>
  </si>
  <si>
    <t xml:space="preserve">  LABORAL - NÓMINAS</t>
  </si>
  <si>
    <t>Fiscalización de la Administración Pública Federal 2022</t>
  </si>
  <si>
    <t>978-607-541-348-8</t>
  </si>
  <si>
    <t>978-607-541-238-2</t>
  </si>
  <si>
    <t xml:space="preserve">    COMPENDIOS Y LIBROS FISCALES 2024</t>
  </si>
  <si>
    <t>100 Casos Prácticos Fiscales - ISR, IVA e IMSS 2024</t>
  </si>
  <si>
    <t xml:space="preserve">Pagos Provisionales del ISR </t>
  </si>
  <si>
    <t xml:space="preserve">Pagos Mensuales del IVA </t>
  </si>
  <si>
    <t>RESICO Personas Físicas</t>
  </si>
  <si>
    <t>RESICO Personas Morales</t>
  </si>
  <si>
    <t>Aplicación Práctica del CFF</t>
  </si>
  <si>
    <t>Aplicación Práctica del IVA</t>
  </si>
  <si>
    <t>Aplicación Práctica del ISR Personas Físicas</t>
  </si>
  <si>
    <t xml:space="preserve">Aplicación Práctica del ISR Personas Morales </t>
  </si>
  <si>
    <t xml:space="preserve">Estudio Práctico Régimen Fiscal de Dividendos </t>
  </si>
  <si>
    <t>Estudio Práctico del ISR para Personas Morales</t>
  </si>
  <si>
    <t>Régimen Fiscal de la Enajenación de Acciones</t>
  </si>
  <si>
    <t>Régimen Legal y Fiscal del Fideicomiso</t>
  </si>
  <si>
    <t xml:space="preserve">Caso Práct. Declaración Anual Pnas. Morales 2023 </t>
  </si>
  <si>
    <t>Resp. Maestras a Preg. que le hacen a los Contadores</t>
  </si>
  <si>
    <t xml:space="preserve">  COMPENDIOS Y LIBROS NÓMINA - LABORAL</t>
  </si>
  <si>
    <t>Multi Agenda Seguridad Social -10 Casos Práct.</t>
  </si>
  <si>
    <t>El ABC Fiscal de Sueldos y Salarios</t>
  </si>
  <si>
    <t xml:space="preserve">Guía Práctica para la Elaboración de la Nómina </t>
  </si>
  <si>
    <t>Mi Pensión</t>
  </si>
  <si>
    <t>Est. Pract. Legal y Fiscal de la Subcontratación Especializada</t>
  </si>
  <si>
    <t xml:space="preserve">  FISCAL POR GIROS ESPECÍFICOS</t>
  </si>
  <si>
    <t>Responsabilidades Fiscales de los Notarios</t>
  </si>
  <si>
    <t>60 Preguntas y Respuestas Fiscales sobre Notarios</t>
  </si>
  <si>
    <t>Est. Práct. Rég. Fiscal del Autotransporte Federal y Local</t>
  </si>
  <si>
    <t>Estudio Práctico del ISR e IVA de Bienes Inmuebles</t>
  </si>
  <si>
    <t>Régimen Fiscal de las Actividades Agropecuarias</t>
  </si>
  <si>
    <t>Donativos. El efecto del ISR en donantes y donatarias</t>
  </si>
  <si>
    <t>Escuelas Régimen Jurídico Fiscal</t>
  </si>
  <si>
    <t>Sociedades y Asociaciones Civiles</t>
  </si>
  <si>
    <t>COMPENDIOS CIVILES</t>
  </si>
  <si>
    <t>Multi Agenda Civil Federal - Más valores</t>
  </si>
  <si>
    <t>Agenda Civil Federal - Más valores</t>
  </si>
  <si>
    <t>Agenda Civil de la CDMX - Más valores</t>
  </si>
  <si>
    <t>Agenda Civil del EDOMEX - Más valores</t>
  </si>
  <si>
    <t>Agenda Civil de Puebla - Más valores</t>
  </si>
  <si>
    <t>Código Nac. de Proc. Civiles y Familiares - Profesional</t>
  </si>
  <si>
    <t>Código Nacional de Proc. Civiles y Familiares - Bolsillo</t>
  </si>
  <si>
    <t>Código Civil de la CDMX - Bolsillo</t>
  </si>
  <si>
    <t>COMPENDIOS Y LIBROS DE COMERCIO EXTERIOR</t>
  </si>
  <si>
    <t>Compendio de Comercio Exterior - Más valores</t>
  </si>
  <si>
    <t xml:space="preserve">LIGIE - Ley de los Impuestos Generales de_x0003_Importación y de Exportación </t>
  </si>
  <si>
    <t>Ley Aduanera y Reglamento - Correlacionada</t>
  </si>
  <si>
    <t>Clasificación Arancelaria de las Mercancías</t>
  </si>
  <si>
    <t>Estudio Práctico de los PAMAS</t>
  </si>
  <si>
    <t>COMPENDIOS Y LIBROS MERCANTILES</t>
  </si>
  <si>
    <t>Multi Agenda Mercantil - Más valores</t>
  </si>
  <si>
    <t>Agenda Mercantil - Más valores</t>
  </si>
  <si>
    <t>Código de Comercio - Bolsillo</t>
  </si>
  <si>
    <t>Agenda Financiera</t>
  </si>
  <si>
    <t xml:space="preserve">Agenda de Seguros y Fianzas </t>
  </si>
  <si>
    <t>Asamblea de Socios o Accionistas en las Soc. Merc.</t>
  </si>
  <si>
    <t>COMPENDIOS DE AMPARO</t>
  </si>
  <si>
    <t>COMPENDIOS PENALES</t>
  </si>
  <si>
    <t>Multi Agenda Penal Federal con Esquemas</t>
  </si>
  <si>
    <t>Agenda Penal Federal con Esquemas</t>
  </si>
  <si>
    <t>Agenda Penal de la CDMX con Esquemas</t>
  </si>
  <si>
    <t>Agenda Penal del EDOMEX con Esquemas</t>
  </si>
  <si>
    <t>Agenda Penal de Puebla con Esquemas</t>
  </si>
  <si>
    <t>COMPENDIOS GUBERNAMENTALES</t>
  </si>
  <si>
    <t xml:space="preserve">Agenda de la Administración Pública CDMX </t>
  </si>
  <si>
    <t>Agenda de la Administración Pública EDOMEX</t>
  </si>
  <si>
    <t>Agenda Electoral</t>
  </si>
  <si>
    <t>COMPENDIOS SOBRE OTROS ÁREAS DE DERECHO</t>
  </si>
  <si>
    <t>Agenda Agraria</t>
  </si>
  <si>
    <t>Agenda Ecológica Federal</t>
  </si>
  <si>
    <t>Agenda de Salud</t>
  </si>
  <si>
    <t>Constitución Política de los EUM - Bolsillo</t>
  </si>
  <si>
    <t>Ley  “ANTILAVADO” Ley Fed.de Prev. e Identif. 
de Operciones de Procedencia Ilícita - Bolsillo</t>
  </si>
  <si>
    <t>LIBROS DE VANGUARDIA</t>
  </si>
  <si>
    <t>Bases y Aplic. Práctica de la IA para Contadores</t>
  </si>
  <si>
    <t>Aplicación Práctica de la IA para Abogados</t>
  </si>
  <si>
    <t>Planeación Financiera Estratégica</t>
  </si>
  <si>
    <t>Reglas Generales de Comercio Exterior Emitidas por el SAT</t>
  </si>
  <si>
    <t>Reglas y Criterios de Carácter General en materia de Comercio Exterior 2023 Emitidas por la SE</t>
  </si>
  <si>
    <t>978-607-541-508-6</t>
  </si>
  <si>
    <t>978-607-541-513-0</t>
  </si>
  <si>
    <t>978-607-541-506-2</t>
  </si>
  <si>
    <t xml:space="preserve"> 978-607-541-521-5</t>
  </si>
  <si>
    <t>978-607-541-516-1</t>
  </si>
  <si>
    <t>978-607-541-524-6</t>
  </si>
  <si>
    <t>978-607-541-452-2</t>
  </si>
  <si>
    <t>978-607-541-453-9</t>
  </si>
  <si>
    <t>978-607-541-444-7</t>
  </si>
  <si>
    <t>978-607-541-441-6</t>
  </si>
  <si>
    <t>978-607-541-484-3</t>
  </si>
  <si>
    <t>978-607-541-457-7</t>
  </si>
  <si>
    <t>978-607-541-463-8</t>
  </si>
  <si>
    <t>978-368-726-679-2</t>
  </si>
  <si>
    <t xml:space="preserve">978-607-541-492-8 </t>
  </si>
  <si>
    <t>978-368-726-650-5</t>
  </si>
  <si>
    <t>978-607-541-468-3</t>
  </si>
  <si>
    <t>978-607-541-512-3</t>
  </si>
  <si>
    <t>978-607-541-509-3</t>
  </si>
  <si>
    <t>978-607-541-486-7</t>
  </si>
  <si>
    <t>978-607-541-498-0</t>
  </si>
  <si>
    <t>978-607-541-518-5</t>
  </si>
  <si>
    <t>978-607-541-443-0</t>
  </si>
  <si>
    <t>978-607-541-429-4</t>
  </si>
  <si>
    <t>978-607-541-480-5</t>
  </si>
  <si>
    <t>978-607-541-448-5</t>
  </si>
  <si>
    <t>978-607-541-437-9</t>
  </si>
  <si>
    <t>978-607-541-454-6</t>
  </si>
  <si>
    <t>978-607-541-473-7</t>
  </si>
  <si>
    <t>978-607-541-455-3</t>
  </si>
  <si>
    <t>978-607-541-450-8</t>
  </si>
  <si>
    <t>978-607-541-446-1</t>
  </si>
  <si>
    <t>978-607-541-445-4</t>
  </si>
  <si>
    <t>978-607-541-432-4</t>
  </si>
  <si>
    <t>978-607-541-440-9</t>
  </si>
  <si>
    <t>978-607-541-438-6</t>
  </si>
  <si>
    <t>978-607-541-439-3</t>
  </si>
  <si>
    <t>978-607-541-449-2</t>
  </si>
  <si>
    <t>978-607-541-442-3</t>
  </si>
  <si>
    <t>978-607-541-433-1</t>
  </si>
  <si>
    <t>978-607-541-447-8</t>
  </si>
  <si>
    <t>978-607-541-474-4</t>
  </si>
  <si>
    <t>978-607-541-470-6</t>
  </si>
  <si>
    <t>978-607-541-456-0</t>
  </si>
  <si>
    <t>978-607-541-451-5</t>
  </si>
  <si>
    <t>978-607-541-435-5</t>
  </si>
  <si>
    <t>978-607-541-479-9</t>
  </si>
  <si>
    <t>978-607-541-478-2</t>
  </si>
  <si>
    <t>978-607-541-488-1</t>
  </si>
  <si>
    <t>978-607-541-477-5</t>
  </si>
  <si>
    <t>978-607-541-496-6</t>
  </si>
  <si>
    <t>978-607-541-505-5</t>
  </si>
  <si>
    <t>978-607-541-461-4</t>
  </si>
  <si>
    <t>978-607-541-472-0</t>
  </si>
  <si>
    <t>978-607-541-495-9</t>
  </si>
  <si>
    <t>978-607-541-475-1</t>
  </si>
  <si>
    <t>978-607-541-485-0</t>
  </si>
  <si>
    <t>978-607-541-491-1</t>
  </si>
  <si>
    <t>978-607-541-489-8</t>
  </si>
  <si>
    <t>978-607-541-466-9</t>
  </si>
  <si>
    <t>978-607-541-507-9</t>
  </si>
  <si>
    <t>978-607-541-465-2</t>
  </si>
  <si>
    <t>978-607-541-476-8</t>
  </si>
  <si>
    <t>978-607-541-500-0</t>
  </si>
  <si>
    <t>978-607-541-499-7</t>
  </si>
  <si>
    <t>978-607-541-502-4</t>
  </si>
  <si>
    <t>978-607-541-436-2</t>
  </si>
  <si>
    <t>978-607-541-501-7</t>
  </si>
  <si>
    <t>978-607-541-459-1</t>
  </si>
  <si>
    <t>978-607-541-464-5</t>
  </si>
  <si>
    <t>978-607-541-504-8</t>
  </si>
  <si>
    <t>978-607-541-434-8</t>
  </si>
  <si>
    <t>978-607-541-460-7</t>
  </si>
  <si>
    <t>978-607-541-462-1</t>
  </si>
  <si>
    <t>978-607-541-497-3</t>
  </si>
  <si>
    <t>978-607-541-493-5</t>
  </si>
  <si>
    <t>978-607-541-427-0</t>
  </si>
  <si>
    <t>978-607-541-428-7</t>
  </si>
  <si>
    <t>978-607-541-514-7</t>
  </si>
  <si>
    <t>978-607-541-494-2</t>
  </si>
  <si>
    <t>978-607-541-510-9</t>
  </si>
  <si>
    <t>978-607-541-471-3</t>
  </si>
  <si>
    <t>978-607-541-469-0</t>
  </si>
  <si>
    <t>978-607-541-481-2</t>
  </si>
  <si>
    <t>978-607-541-511-6</t>
  </si>
  <si>
    <t>978-607-541-515-4</t>
  </si>
  <si>
    <t>978-607-541-483-6</t>
  </si>
  <si>
    <t>9786075414829</t>
  </si>
  <si>
    <t>978-607-541-431-7</t>
  </si>
  <si>
    <t>978-607-541-487-4</t>
  </si>
  <si>
    <t>978-607-541-467-6</t>
  </si>
  <si>
    <t>978-607-541-503-1</t>
  </si>
  <si>
    <t>978-607-541-42-56</t>
  </si>
  <si>
    <t>978-607-541-426-3</t>
  </si>
  <si>
    <t>978-607-541-430-0</t>
  </si>
  <si>
    <t>Multi Agenda de Amparo Correlacionada</t>
  </si>
  <si>
    <t>Agenda de Amparo Correlacionada</t>
  </si>
  <si>
    <r>
      <rPr>
        <b/>
        <sz val="7.5"/>
        <color theme="1"/>
        <rFont val="Arial Narrow"/>
        <family val="2"/>
      </rPr>
      <t>Nuevo</t>
    </r>
    <r>
      <rPr>
        <sz val="7.5"/>
        <color theme="1"/>
        <rFont val="Arial Narrow"/>
        <family val="2"/>
      </rPr>
      <t xml:space="preserve"> Ley de Amparo - Profesional</t>
    </r>
  </si>
  <si>
    <r>
      <rPr>
        <b/>
        <sz val="7.5"/>
        <color theme="1"/>
        <rFont val="Arial Narrow"/>
        <family val="2"/>
      </rPr>
      <t>Nuevo</t>
    </r>
    <r>
      <rPr>
        <sz val="7.5"/>
        <color theme="1"/>
        <rFont val="Arial Narrow"/>
        <family val="2"/>
      </rPr>
      <t xml:space="preserve"> Ley de Amparo - Bolsillo</t>
    </r>
  </si>
  <si>
    <r>
      <rPr>
        <b/>
        <sz val="7.5"/>
        <color theme="1"/>
        <rFont val="Arial Narrow"/>
        <family val="2"/>
      </rPr>
      <t>Nuevo</t>
    </r>
    <r>
      <rPr>
        <sz val="7.5"/>
        <color theme="1"/>
        <rFont val="Arial Narrow"/>
        <family val="2"/>
      </rPr>
      <t xml:space="preserve"> Ley Gral. Mecanismos Alternativos - Profesional</t>
    </r>
  </si>
  <si>
    <r>
      <rPr>
        <b/>
        <sz val="7.5"/>
        <color theme="1"/>
        <rFont val="Arial Narrow"/>
        <family val="2"/>
      </rPr>
      <t xml:space="preserve">Nuevo </t>
    </r>
    <r>
      <rPr>
        <sz val="7.5"/>
        <color theme="1"/>
        <rFont val="Arial Narrow"/>
        <family val="2"/>
      </rPr>
      <t>Ley Gral. Mecanismos Alternativos - Bolsillo</t>
    </r>
  </si>
  <si>
    <t>Agenda Laboral - Más valores</t>
  </si>
  <si>
    <t>Agenda Seguridad Social con 10 Casos Prácticos</t>
  </si>
  <si>
    <t>Ley del Seguro Social con 40 Casos Prácticos</t>
  </si>
  <si>
    <t>Código Fiscal de la CDMX Ejec. - Más valores</t>
  </si>
  <si>
    <t>Nuevo Ley del ISSSTE - Profesional</t>
  </si>
  <si>
    <t>Código Fiscal de la CDMX Prof. - Más valores</t>
  </si>
  <si>
    <t>Código Financiero del EDOMEX Ejec. - Más valores</t>
  </si>
  <si>
    <r>
      <rPr>
        <b/>
        <sz val="7.5"/>
        <color theme="1"/>
        <rFont val="Arial Narrow"/>
        <family val="2"/>
      </rPr>
      <t>Nuevo</t>
    </r>
    <r>
      <rPr>
        <sz val="7.5"/>
        <color theme="1"/>
        <rFont val="Arial Narrow"/>
        <family val="2"/>
      </rPr>
      <t xml:space="preserve"> Código Fiscal de la Federación</t>
    </r>
  </si>
  <si>
    <r>
      <rPr>
        <b/>
        <sz val="7.5"/>
        <color theme="1"/>
        <rFont val="Arial Narrow"/>
        <family val="2"/>
      </rPr>
      <t>Nuevo</t>
    </r>
    <r>
      <rPr>
        <sz val="7.5"/>
        <color theme="1"/>
        <rFont val="Arial Narrow"/>
        <family val="2"/>
      </rPr>
      <t xml:space="preserve"> Ley del ISR - Profesional</t>
    </r>
  </si>
  <si>
    <r>
      <rPr>
        <b/>
        <sz val="7.5"/>
        <color theme="1"/>
        <rFont val="Arial Narrow"/>
        <family val="2"/>
      </rPr>
      <t xml:space="preserve">Nuevo </t>
    </r>
    <r>
      <rPr>
        <sz val="7.5"/>
        <color theme="1"/>
        <rFont val="Arial Narrow"/>
        <family val="2"/>
      </rPr>
      <t>Leyes del IVA e IESPS - Profesional</t>
    </r>
  </si>
  <si>
    <r>
      <rPr>
        <b/>
        <sz val="7.5"/>
        <color theme="1"/>
        <rFont val="Arial Narrow"/>
        <family val="2"/>
      </rPr>
      <t>Nuevo</t>
    </r>
    <r>
      <rPr>
        <sz val="7.5"/>
        <color theme="1"/>
        <rFont val="Arial Narrow"/>
        <family val="2"/>
      </rPr>
      <t xml:space="preserve"> Ley del INFONAVIT - Profesional</t>
    </r>
  </si>
  <si>
    <r>
      <rPr>
        <b/>
        <sz val="7.5"/>
        <color theme="1"/>
        <rFont val="Arial Narrow"/>
        <family val="2"/>
      </rPr>
      <t xml:space="preserve">Nuevo </t>
    </r>
    <r>
      <rPr>
        <sz val="7.5"/>
        <color theme="1"/>
        <rFont val="Arial Narrow"/>
        <family val="2"/>
      </rPr>
      <t>Ley Federal del Trabajo - Profesional</t>
    </r>
  </si>
  <si>
    <t xml:space="preserve">Agenda Fiscal con 91 Casos Prácticos Descargables, Correlaciones con la RMF </t>
  </si>
  <si>
    <t>Fisco Nóminas Ejecutiva con 40 Casos Prácticos</t>
  </si>
  <si>
    <t>Multi Agenda Fiscal con 77 Casos Prácticos</t>
  </si>
  <si>
    <t>Multi Agenda Laboral - Más valores</t>
  </si>
  <si>
    <t>Fisco Agenda con 50 Casos Prácticos</t>
  </si>
  <si>
    <t>Fisco Nóminas - Profesional con 40 Casos Prácticos</t>
  </si>
  <si>
    <r>
      <rPr>
        <b/>
        <sz val="7.5"/>
        <rFont val="Arial Narrow"/>
        <family val="2"/>
      </rPr>
      <t>Nuevo</t>
    </r>
    <r>
      <rPr>
        <sz val="7.5"/>
        <rFont val="Arial Narrow"/>
        <family val="2"/>
      </rPr>
      <t xml:space="preserve"> Códigos Penal Federal y Nacional de
Procedimientos Penales - Profesional</t>
    </r>
  </si>
  <si>
    <r>
      <rPr>
        <b/>
        <sz val="7.5"/>
        <rFont val="Arial Narrow"/>
        <family val="2"/>
      </rPr>
      <t xml:space="preserve">Nuevo </t>
    </r>
    <r>
      <rPr>
        <sz val="7.5"/>
        <rFont val="Arial Narrow"/>
        <family val="2"/>
      </rPr>
      <t>Códigos Penal Federal y Nacional de
Procedimientos Penales - Bolsillo</t>
    </r>
  </si>
  <si>
    <t>Código Financiero del EDOMEX Prof. - Más valores</t>
  </si>
  <si>
    <t>Ley Federal del Trabajo - Bolsillo</t>
  </si>
  <si>
    <t>978-607-541-420-1</t>
  </si>
  <si>
    <t>Consecuencias Laborales y Fiscales de la Reforma de Vacaciones 2023</t>
  </si>
  <si>
    <t>978-607-541-422-5</t>
  </si>
  <si>
    <t>978-607-541-423-2</t>
  </si>
  <si>
    <t>Casos Prácticos de RESICO - Personas Físicas 2022</t>
  </si>
  <si>
    <t>Est. Práct. del Régimen Fiscal de Personas Físicas con Actividades Profesionales 2023</t>
  </si>
  <si>
    <r>
      <t>NIF´</t>
    </r>
    <r>
      <rPr>
        <b/>
        <sz val="7.5"/>
        <rFont val="Arial Narrow"/>
        <family val="2"/>
      </rPr>
      <t>S</t>
    </r>
    <r>
      <rPr>
        <sz val="7.5"/>
        <rFont val="Arial Narrow"/>
        <family val="2"/>
      </rPr>
      <t xml:space="preserve"> Aplicación Práctica en la Información Financiera 2023</t>
    </r>
  </si>
  <si>
    <t>978-607-541-358-7</t>
  </si>
  <si>
    <t>Ley AntiLavado y la Defraudación Fiscal 2023</t>
  </si>
  <si>
    <t>Prev. y Solución de Problemas en el HOME OFFICE</t>
  </si>
  <si>
    <t xml:space="preserve">
978-607-541-519-2</t>
  </si>
  <si>
    <t>Fisco Café 2024 Bolsa 250 g</t>
  </si>
  <si>
    <t>Café Fiscal 2024 Bolsa 1K</t>
  </si>
  <si>
    <t>Café Mercantil Bolsa 250 g</t>
  </si>
  <si>
    <t>Café Laboral Bolsa 250 g</t>
  </si>
  <si>
    <t>Café Civil Bolsa 250 g</t>
  </si>
  <si>
    <t>Café Penal Bolsa 250 g</t>
  </si>
  <si>
    <t>• Café Orgánico Certificado 100% mexicano  • Proveniente de una finca galardonada por su calidad y sabor    • Tostado tipo americano</t>
  </si>
  <si>
    <t>Fisco Taza 2024</t>
  </si>
  <si>
    <t>Taza Abogad@ “Aquí toma café un abogado/a ...”</t>
  </si>
  <si>
    <t xml:space="preserve">Taza Contador@ “Aquí toma café un contador/a ...” </t>
  </si>
  <si>
    <t>Envía tu pedido a tu ejecutivo o a editorial@grupoisef.com.mx</t>
  </si>
  <si>
    <r>
      <t xml:space="preserve"> LIBROS DE EDICIONES ANTERIORES </t>
    </r>
    <r>
      <rPr>
        <sz val="12"/>
        <color rgb="FF66FFFF"/>
        <rFont val="Futura Hv BT"/>
        <family val="2"/>
      </rPr>
      <t>-70%</t>
    </r>
  </si>
  <si>
    <t xml:space="preserve">Taza "Esta taza pertenece a un atractivo contador ...” </t>
  </si>
  <si>
    <t>Cilindro Kristal 500 ml "Una contador@ cambia al mundo"</t>
  </si>
  <si>
    <t>Termo 590 ml "Guap@ Contador@"</t>
  </si>
  <si>
    <t>Anti estrés "SoyConta"</t>
  </si>
  <si>
    <t>Portaretrato "Contador@ Grandes Momentos"</t>
  </si>
  <si>
    <t>Imán “En casa hay una futur@ contador@”</t>
  </si>
  <si>
    <t>Libreta Post it "Sana Sana"</t>
  </si>
  <si>
    <r>
      <t xml:space="preserve">ARTÍCULOS ISEF </t>
    </r>
    <r>
      <rPr>
        <sz val="12"/>
        <color rgb="FF66FFFF"/>
        <rFont val="Futura Hv BT"/>
        <family val="2"/>
      </rPr>
      <t>-50%</t>
    </r>
  </si>
  <si>
    <r>
      <rPr>
        <sz val="11"/>
        <color theme="0"/>
        <rFont val="Futura Hv BT"/>
        <family val="2"/>
      </rPr>
      <t>CAFÉ ISEF</t>
    </r>
    <r>
      <rPr>
        <sz val="11"/>
        <color rgb="FF66FFFF"/>
        <rFont val="Futura Hv BT"/>
        <family val="2"/>
      </rPr>
      <t xml:space="preserve"> -25%</t>
    </r>
  </si>
  <si>
    <t xml:space="preserve">Taza Contad@r  "Esta taza es propiedad de un contad@r ..." </t>
  </si>
  <si>
    <t>Llavero Contador "Contador #1"</t>
  </si>
  <si>
    <t xml:space="preserve">Llavero Contadora "Ser contadora abre puertas ...”  </t>
  </si>
  <si>
    <t>Batería Contador  "Propiedad del contador: tocar bajo riesgo de auditoría"</t>
  </si>
  <si>
    <t>Batería Contadora "Una contadora es energía que enciende LA VIDA"</t>
  </si>
  <si>
    <t xml:space="preserve">Organizador escritorio "Propiedad del contador, todo ..." </t>
  </si>
  <si>
    <t>Los precios de los artículos incluyen el IVA.</t>
  </si>
  <si>
    <r>
      <t xml:space="preserve">Estimado Distribuidor
Es un gusto saludarte e invitarte a unirte a nuestra celebraciones por el DIA DEL CONTADOR.
Durante este mes, ofreceremos diseños específicos para redes sociales y WhatsApp que podrás compartir con tus clientes. Estamos seguros de que estas herramientas serán de gran utilidad.
📌 </t>
    </r>
    <r>
      <rPr>
        <b/>
        <sz val="7"/>
        <rFont val="Arial Narrow"/>
        <family val="2"/>
      </rPr>
      <t>Ofreceremos al</t>
    </r>
    <r>
      <rPr>
        <sz val="7"/>
        <rFont val="Arial Narrow"/>
        <family val="2"/>
      </rPr>
      <t xml:space="preserve"> </t>
    </r>
    <r>
      <rPr>
        <b/>
        <sz val="7"/>
        <rFont val="Arial Narrow"/>
        <family val="2"/>
      </rPr>
      <t>público en general</t>
    </r>
    <r>
      <rPr>
        <sz val="7"/>
        <rFont val="Arial Narrow"/>
        <family val="2"/>
      </rPr>
      <t xml:space="preserve">:
- </t>
    </r>
    <r>
      <rPr>
        <b/>
        <sz val="7"/>
        <rFont val="Arial Narrow"/>
        <family val="2"/>
      </rPr>
      <t>20% de descuento</t>
    </r>
    <r>
      <rPr>
        <sz val="7"/>
        <rFont val="Arial Narrow"/>
        <family val="2"/>
      </rPr>
      <t xml:space="preserve"> en </t>
    </r>
    <r>
      <rPr>
        <b/>
        <sz val="7"/>
        <rFont val="Arial Narrow"/>
        <family val="2"/>
      </rPr>
      <t>TODO</t>
    </r>
    <r>
      <rPr>
        <sz val="7"/>
        <rFont val="Arial Narrow"/>
        <family val="2"/>
      </rPr>
      <t xml:space="preserve"> el fondo Editorial ISEF 2024     - </t>
    </r>
    <r>
      <rPr>
        <b/>
        <sz val="7"/>
        <rFont val="Arial Narrow"/>
        <family val="2"/>
      </rPr>
      <t>50% de descuento</t>
    </r>
    <r>
      <rPr>
        <sz val="7"/>
        <rFont val="Arial Narrow"/>
        <family val="2"/>
      </rPr>
      <t xml:space="preserve"> en ediciones 2023 y anteriores.     </t>
    </r>
    <r>
      <rPr>
        <b/>
        <sz val="7"/>
        <rFont val="Arial Narrow"/>
        <family val="2"/>
      </rPr>
      <t>- 30% de descuento</t>
    </r>
    <r>
      <rPr>
        <sz val="7"/>
        <rFont val="Arial Narrow"/>
        <family val="2"/>
      </rPr>
      <t xml:space="preserve"> en Artículos Isef.   - </t>
    </r>
    <r>
      <rPr>
        <b/>
        <sz val="7"/>
        <rFont val="Arial Narrow"/>
        <family val="2"/>
      </rPr>
      <t>20% de descuento</t>
    </r>
    <r>
      <rPr>
        <sz val="7"/>
        <rFont val="Arial Narrow"/>
        <family val="2"/>
      </rPr>
      <t xml:space="preserve"> en Cafés
📌Para que puedan unirse,</t>
    </r>
    <r>
      <rPr>
        <b/>
        <sz val="7"/>
        <color theme="4"/>
        <rFont val="Arial Narrow"/>
        <family val="2"/>
      </rPr>
      <t xml:space="preserve"> </t>
    </r>
    <r>
      <rPr>
        <b/>
        <sz val="7"/>
        <rFont val="Arial Narrow"/>
        <family val="2"/>
      </rPr>
      <t>otorgaremos a nuestros distribuidores un descuento adicional</t>
    </r>
    <r>
      <rPr>
        <sz val="7"/>
        <rFont val="Arial Narrow"/>
        <family val="2"/>
      </rPr>
      <t xml:space="preserve">:
</t>
    </r>
    <r>
      <rPr>
        <b/>
        <sz val="7"/>
        <color rgb="FFFF0000"/>
        <rFont val="Arial Narrow"/>
        <family val="2"/>
      </rPr>
      <t xml:space="preserve">- 40% de descuento </t>
    </r>
    <r>
      <rPr>
        <b/>
        <sz val="7"/>
        <rFont val="Arial Narrow"/>
        <family val="2"/>
      </rPr>
      <t xml:space="preserve">en TODO el fondo Editorial ISEF 2024     </t>
    </r>
    <r>
      <rPr>
        <b/>
        <sz val="7"/>
        <color rgb="FFFF0000"/>
        <rFont val="Arial Narrow"/>
        <family val="2"/>
      </rPr>
      <t>- 70% de descuento</t>
    </r>
    <r>
      <rPr>
        <b/>
        <sz val="7"/>
        <rFont val="Arial Narrow"/>
        <family val="2"/>
      </rPr>
      <t xml:space="preserve"> en ediciones 2023 y anteriores.     </t>
    </r>
    <r>
      <rPr>
        <b/>
        <sz val="7"/>
        <color rgb="FFFF0000"/>
        <rFont val="Arial Narrow"/>
        <family val="2"/>
      </rPr>
      <t xml:space="preserve">- 50% de descuento </t>
    </r>
    <r>
      <rPr>
        <b/>
        <sz val="7"/>
        <rFont val="Arial Narrow"/>
        <family val="2"/>
      </rPr>
      <t xml:space="preserve">en Artículos Isef.    </t>
    </r>
    <r>
      <rPr>
        <b/>
        <sz val="7"/>
        <color rgb="FFFF0000"/>
        <rFont val="Arial Narrow"/>
        <family val="2"/>
      </rPr>
      <t>- 25% de descuento</t>
    </r>
    <r>
      <rPr>
        <b/>
        <sz val="7"/>
        <rFont val="Arial Narrow"/>
        <family val="2"/>
      </rPr>
      <t xml:space="preserve"> en Cafés.
  </t>
    </r>
    <r>
      <rPr>
        <sz val="7"/>
        <rFont val="Arial Narrow"/>
        <family val="2"/>
      </rPr>
      <t xml:space="preserve">
👉 Para poder participar se requiere:
     • Estar al corriente con tus pagos. 
     •  Las compras son de contado sin derecho a devolución.
 Pregunte por otras políticas y restricciones a su ejecutivo de cuenta.
Cualquier duda puedes comunicarte al 55 5096-5100 y con gusto uno de nuestros asesores se pondrá en contacto contigo.
Muchos saludos y éxito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</si>
</sst>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7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7.5"/>
      <color rgb="FF000000"/>
      <name val="Arial Narrow"/>
      <family val="2"/>
    </font>
    <font>
      <sz val="7.5"/>
      <color indexed="22"/>
      <name val="Arial Narrow"/>
      <family val="2"/>
    </font>
    <font>
      <sz val="7.5"/>
      <color indexed="60"/>
      <name val="Arial Narrow"/>
      <family val="2"/>
    </font>
    <font>
      <b/>
      <sz val="16"/>
      <color theme="0"/>
      <name val="Arial"/>
      <family val="2"/>
    </font>
    <font>
      <b/>
      <sz val="7.5"/>
      <color rgb="FFC00000"/>
      <name val="Arial Narrow"/>
      <family val="2"/>
    </font>
    <font>
      <b/>
      <sz val="7.5"/>
      <color rgb="FF0070C0"/>
      <name val="Arial Narrow"/>
      <family val="2"/>
    </font>
    <font>
      <sz val="7.5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7"/>
      <name val="Arial Narrow"/>
      <family val="2"/>
    </font>
    <font>
      <sz val="6.5"/>
      <name val="Arial Narrow"/>
      <family val="2"/>
    </font>
    <font>
      <i/>
      <sz val="7.5"/>
      <name val="Arial Narrow"/>
      <family val="2"/>
    </font>
    <font>
      <sz val="6"/>
      <color rgb="FF000000"/>
      <name val="Arial Narrow"/>
      <family val="2"/>
    </font>
    <font>
      <sz val="6"/>
      <name val="Arial Narrow"/>
      <family val="2"/>
    </font>
    <font>
      <sz val="7"/>
      <color rgb="FF000000"/>
      <name val="Arial Narrow"/>
      <family val="2"/>
    </font>
    <font>
      <b/>
      <sz val="9"/>
      <name val="Arial Narrow"/>
      <family val="2"/>
    </font>
    <font>
      <b/>
      <sz val="7.5"/>
      <color theme="0"/>
      <name val="Arial Narrow"/>
      <family val="2"/>
    </font>
    <font>
      <b/>
      <i/>
      <sz val="7.5"/>
      <name val="Arial Narrow"/>
      <family val="2"/>
    </font>
    <font>
      <sz val="10"/>
      <color theme="0"/>
      <name val="Futura Hv BT"/>
      <family val="2"/>
    </font>
    <font>
      <b/>
      <sz val="9"/>
      <color theme="0"/>
      <name val="Arial"/>
      <family val="2"/>
    </font>
    <font>
      <b/>
      <sz val="13"/>
      <name val="Arial Narrow"/>
      <family val="2"/>
    </font>
    <font>
      <sz val="8"/>
      <color theme="0"/>
      <name val="Futura Hv BT"/>
      <family val="2"/>
    </font>
    <font>
      <sz val="7.5"/>
      <color theme="0"/>
      <name val="Arial Narrow"/>
      <family val="2"/>
    </font>
    <font>
      <b/>
      <sz val="12"/>
      <name val="Arial Narrow"/>
      <family val="2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  <font>
      <sz val="6"/>
      <color theme="1"/>
      <name val="Arial Narrow"/>
      <family val="2"/>
    </font>
    <font>
      <sz val="9"/>
      <name val="Arial Narrow"/>
      <family val="2"/>
    </font>
    <font>
      <sz val="6"/>
      <color theme="0"/>
      <name val="Arial Narrow"/>
      <family val="2"/>
    </font>
    <font>
      <sz val="8"/>
      <name val="Futura Hv BT"/>
      <family val="2"/>
    </font>
    <font>
      <b/>
      <sz val="7"/>
      <color theme="4"/>
      <name val="Arial Narrow"/>
      <family val="2"/>
    </font>
    <font>
      <b/>
      <sz val="7"/>
      <color rgb="FFFF0000"/>
      <name val="Arial Narrow"/>
      <family val="2"/>
    </font>
    <font>
      <sz val="7.5"/>
      <color rgb="FF66FFFF"/>
      <name val="Arial Narrow"/>
      <family val="2"/>
    </font>
    <font>
      <sz val="10"/>
      <color rgb="FF66FFFF"/>
      <name val="Futura Hv BT"/>
      <family val="2"/>
    </font>
    <font>
      <sz val="7"/>
      <color rgb="FF66FFFF"/>
      <name val="Arial Narrow"/>
      <family val="2"/>
    </font>
    <font>
      <sz val="8"/>
      <color rgb="FF66FFFF"/>
      <name val="Futura Hv BT"/>
      <family val="2"/>
    </font>
    <font>
      <sz val="11"/>
      <color rgb="FF66FFFF"/>
      <name val="Futura Hv BT"/>
      <family val="2"/>
    </font>
    <font>
      <b/>
      <sz val="9"/>
      <color theme="0"/>
      <name val="Arial Narrow"/>
      <family val="2"/>
    </font>
    <font>
      <sz val="12"/>
      <color rgb="FF66FFFF"/>
      <name val="Futura Hv BT"/>
      <family val="2"/>
    </font>
    <font>
      <sz val="12"/>
      <color theme="0"/>
      <name val="Futura Hv BT"/>
      <family val="2"/>
    </font>
    <font>
      <sz val="11"/>
      <color theme="0"/>
      <name val="Futura Hv BT"/>
      <family val="2"/>
    </font>
    <font>
      <sz val="6"/>
      <name val="Futura Hv BT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7">
    <xf numFmtId="0" fontId="0" fillId="0" borderId="0" xfId="0"/>
    <xf numFmtId="0" fontId="8" fillId="0" borderId="0" xfId="0" applyFont="1"/>
    <xf numFmtId="0" fontId="8" fillId="2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40" fontId="8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8" fontId="8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44" fontId="8" fillId="3" borderId="0" xfId="2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center"/>
    </xf>
    <xf numFmtId="4" fontId="8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right"/>
    </xf>
    <xf numFmtId="9" fontId="10" fillId="3" borderId="0" xfId="3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vertical="center"/>
    </xf>
    <xf numFmtId="9" fontId="10" fillId="3" borderId="0" xfId="3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center" wrapText="1"/>
    </xf>
    <xf numFmtId="0" fontId="2" fillId="3" borderId="0" xfId="0" applyFont="1" applyFill="1"/>
    <xf numFmtId="0" fontId="8" fillId="4" borderId="0" xfId="0" applyFont="1" applyFill="1" applyAlignment="1">
      <alignment vertical="center" wrapText="1"/>
    </xf>
    <xf numFmtId="8" fontId="8" fillId="4" borderId="0" xfId="0" applyNumberFormat="1" applyFont="1" applyFill="1" applyAlignment="1">
      <alignment vertical="center"/>
    </xf>
    <xf numFmtId="4" fontId="8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right" vertical="center"/>
    </xf>
    <xf numFmtId="40" fontId="8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9" fontId="8" fillId="3" borderId="0" xfId="0" applyNumberFormat="1" applyFont="1" applyFill="1"/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>
      <alignment horizontal="right" vertical="top"/>
    </xf>
    <xf numFmtId="0" fontId="10" fillId="3" borderId="0" xfId="0" applyFont="1" applyFill="1" applyAlignment="1" applyProtection="1">
      <alignment horizontal="center" vertical="top"/>
      <protection locked="0"/>
    </xf>
    <xf numFmtId="0" fontId="10" fillId="3" borderId="0" xfId="0" applyFont="1" applyFill="1" applyAlignment="1">
      <alignment horizontal="center" vertical="top"/>
    </xf>
    <xf numFmtId="9" fontId="10" fillId="3" borderId="0" xfId="3" applyFont="1" applyFill="1" applyBorder="1" applyAlignment="1">
      <alignment horizontal="right" vertical="top"/>
    </xf>
    <xf numFmtId="0" fontId="10" fillId="4" borderId="0" xfId="0" applyFont="1" applyFill="1" applyAlignment="1" applyProtection="1">
      <alignment horizontal="center" vertical="top"/>
      <protection locked="0"/>
    </xf>
    <xf numFmtId="4" fontId="8" fillId="3" borderId="0" xfId="0" applyNumberFormat="1" applyFont="1" applyFill="1" applyAlignment="1">
      <alignment vertical="top"/>
    </xf>
    <xf numFmtId="0" fontId="10" fillId="4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9" fillId="3" borderId="0" xfId="0" applyFont="1" applyFill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9" fontId="10" fillId="3" borderId="0" xfId="3" applyFont="1" applyFill="1" applyBorder="1" applyAlignment="1" applyProtection="1">
      <alignment horizontal="right" vertical="center"/>
      <protection locked="0"/>
    </xf>
    <xf numFmtId="9" fontId="10" fillId="4" borderId="0" xfId="3" applyFont="1" applyFill="1" applyBorder="1" applyAlignment="1" applyProtection="1">
      <alignment horizontal="right" vertical="center"/>
      <protection locked="0"/>
    </xf>
    <xf numFmtId="9" fontId="10" fillId="3" borderId="0" xfId="3" applyFont="1" applyFill="1" applyBorder="1" applyAlignment="1" applyProtection="1">
      <alignment horizontal="right" vertical="center"/>
    </xf>
    <xf numFmtId="0" fontId="13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/>
    </xf>
    <xf numFmtId="43" fontId="8" fillId="3" borderId="0" xfId="1" applyFont="1" applyFill="1" applyBorder="1" applyAlignment="1">
      <alignment vertical="center"/>
    </xf>
    <xf numFmtId="0" fontId="21" fillId="3" borderId="0" xfId="0" applyFont="1" applyFill="1" applyAlignment="1">
      <alignment horizontal="right"/>
    </xf>
    <xf numFmtId="0" fontId="22" fillId="3" borderId="0" xfId="0" applyFont="1" applyFill="1" applyAlignment="1">
      <alignment horizontal="right"/>
    </xf>
    <xf numFmtId="0" fontId="22" fillId="4" borderId="0" xfId="0" applyFont="1" applyFill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0" fontId="22" fillId="4" borderId="0" xfId="0" applyFont="1" applyFill="1" applyAlignment="1">
      <alignment horizontal="right" vertical="center" wrapText="1"/>
    </xf>
    <xf numFmtId="0" fontId="22" fillId="3" borderId="0" xfId="0" applyFont="1" applyFill="1" applyAlignment="1">
      <alignment horizontal="right" vertical="center" wrapText="1"/>
    </xf>
    <xf numFmtId="0" fontId="22" fillId="4" borderId="0" xfId="0" applyFont="1" applyFill="1" applyAlignment="1">
      <alignment vertical="center"/>
    </xf>
    <xf numFmtId="9" fontId="23" fillId="3" borderId="0" xfId="3" applyFont="1" applyFill="1" applyBorder="1" applyAlignment="1" applyProtection="1">
      <alignment horizontal="right"/>
      <protection locked="0"/>
    </xf>
    <xf numFmtId="0" fontId="8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center" vertical="top"/>
    </xf>
    <xf numFmtId="0" fontId="8" fillId="4" borderId="0" xfId="0" applyFont="1" applyFill="1" applyAlignment="1">
      <alignment horizontal="center"/>
    </xf>
    <xf numFmtId="4" fontId="8" fillId="4" borderId="0" xfId="0" applyNumberFormat="1" applyFont="1" applyFill="1" applyAlignment="1">
      <alignment vertical="top"/>
    </xf>
    <xf numFmtId="9" fontId="23" fillId="3" borderId="0" xfId="3" applyFont="1" applyFill="1" applyBorder="1" applyAlignment="1" applyProtection="1">
      <alignment horizontal="right" vertical="center"/>
      <protection locked="0"/>
    </xf>
    <xf numFmtId="0" fontId="27" fillId="3" borderId="0" xfId="0" applyFont="1" applyFill="1" applyAlignment="1">
      <alignment vertical="center"/>
    </xf>
    <xf numFmtId="9" fontId="10" fillId="4" borderId="0" xfId="3" applyFont="1" applyFill="1" applyBorder="1" applyAlignment="1" applyProtection="1">
      <alignment vertical="center"/>
    </xf>
    <xf numFmtId="0" fontId="4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6" borderId="0" xfId="0" applyFont="1" applyFill="1"/>
    <xf numFmtId="0" fontId="8" fillId="6" borderId="0" xfId="0" applyFont="1" applyFill="1" applyAlignment="1">
      <alignment vertical="center"/>
    </xf>
    <xf numFmtId="40" fontId="8" fillId="6" borderId="0" xfId="0" applyNumberFormat="1" applyFont="1" applyFill="1" applyAlignment="1">
      <alignment vertical="center"/>
    </xf>
    <xf numFmtId="40" fontId="3" fillId="6" borderId="0" xfId="0" applyNumberFormat="1" applyFont="1" applyFill="1"/>
    <xf numFmtId="0" fontId="8" fillId="7" borderId="0" xfId="0" applyFont="1" applyFill="1"/>
    <xf numFmtId="0" fontId="8" fillId="7" borderId="0" xfId="0" applyFont="1" applyFill="1" applyAlignment="1">
      <alignment vertical="center"/>
    </xf>
    <xf numFmtId="9" fontId="10" fillId="3" borderId="0" xfId="3" applyFont="1" applyFill="1" applyBorder="1" applyAlignment="1" applyProtection="1">
      <alignment vertical="center"/>
    </xf>
    <xf numFmtId="9" fontId="25" fillId="3" borderId="0" xfId="0" applyNumberFormat="1" applyFont="1" applyFill="1" applyAlignment="1">
      <alignment vertical="center"/>
    </xf>
    <xf numFmtId="9" fontId="10" fillId="4" borderId="0" xfId="3" applyFont="1" applyFill="1" applyBorder="1" applyAlignment="1" applyProtection="1">
      <alignment horizontal="right" vertical="center"/>
    </xf>
    <xf numFmtId="4" fontId="8" fillId="4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vertical="center"/>
    </xf>
    <xf numFmtId="0" fontId="8" fillId="4" borderId="0" xfId="0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8" fillId="4" borderId="0" xfId="0" applyFont="1" applyFill="1" applyAlignment="1">
      <alignment horizontal="left" vertical="center"/>
    </xf>
    <xf numFmtId="4" fontId="8" fillId="3" borderId="0" xfId="0" applyNumberFormat="1" applyFont="1" applyFill="1" applyAlignment="1">
      <alignment horizontal="center" vertical="center"/>
    </xf>
    <xf numFmtId="9" fontId="10" fillId="3" borderId="0" xfId="3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right" vertical="top"/>
    </xf>
    <xf numFmtId="40" fontId="8" fillId="3" borderId="0" xfId="0" applyNumberFormat="1" applyFont="1" applyFill="1" applyAlignment="1">
      <alignment vertical="top"/>
    </xf>
    <xf numFmtId="9" fontId="10" fillId="3" borderId="0" xfId="3" applyFont="1" applyFill="1" applyBorder="1" applyAlignment="1" applyProtection="1">
      <alignment horizontal="right" vertical="top"/>
    </xf>
    <xf numFmtId="0" fontId="22" fillId="4" borderId="0" xfId="0" applyFont="1" applyFill="1" applyAlignment="1">
      <alignment horizontal="right" vertical="top"/>
    </xf>
    <xf numFmtId="40" fontId="8" fillId="4" borderId="0" xfId="0" applyNumberFormat="1" applyFont="1" applyFill="1" applyAlignment="1">
      <alignment vertical="top"/>
    </xf>
    <xf numFmtId="9" fontId="10" fillId="4" borderId="0" xfId="3" applyFont="1" applyFill="1" applyBorder="1" applyAlignment="1" applyProtection="1">
      <alignment horizontal="right" vertical="top"/>
    </xf>
    <xf numFmtId="0" fontId="8" fillId="8" borderId="0" xfId="0" applyFont="1" applyFill="1" applyAlignment="1">
      <alignment horizontal="center"/>
    </xf>
    <xf numFmtId="0" fontId="22" fillId="4" borderId="0" xfId="0" quotePrefix="1" applyFont="1" applyFill="1" applyAlignment="1">
      <alignment horizontal="right" vertical="center"/>
    </xf>
    <xf numFmtId="0" fontId="7" fillId="5" borderId="0" xfId="0" applyFont="1" applyFill="1"/>
    <xf numFmtId="0" fontId="8" fillId="5" borderId="0" xfId="0" applyFont="1" applyFill="1"/>
    <xf numFmtId="0" fontId="5" fillId="5" borderId="0" xfId="0" applyFont="1" applyFill="1" applyAlignment="1">
      <alignment horizontal="left" vertical="center"/>
    </xf>
    <xf numFmtId="0" fontId="5" fillId="5" borderId="0" xfId="0" applyFont="1" applyFill="1"/>
    <xf numFmtId="0" fontId="20" fillId="5" borderId="0" xfId="0" applyFont="1" applyFill="1" applyAlignment="1">
      <alignment vertical="top"/>
    </xf>
    <xf numFmtId="0" fontId="31" fillId="3" borderId="0" xfId="0" applyFont="1" applyFill="1" applyAlignment="1">
      <alignment horizontal="center"/>
    </xf>
    <xf numFmtId="0" fontId="31" fillId="3" borderId="0" xfId="0" applyFont="1" applyFill="1" applyAlignment="1">
      <alignment horizontal="right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/>
    <xf numFmtId="0" fontId="31" fillId="2" borderId="0" xfId="0" applyFont="1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 vertical="center"/>
    </xf>
    <xf numFmtId="0" fontId="31" fillId="0" borderId="0" xfId="0" applyFont="1"/>
    <xf numFmtId="0" fontId="33" fillId="3" borderId="0" xfId="0" applyFont="1" applyFill="1"/>
    <xf numFmtId="0" fontId="34" fillId="3" borderId="0" xfId="0" applyFont="1" applyFill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3" fillId="3" borderId="0" xfId="0" applyFont="1" applyFill="1" applyAlignment="1">
      <alignment vertical="center" wrapText="1"/>
    </xf>
    <xf numFmtId="0" fontId="33" fillId="0" borderId="0" xfId="0" applyFont="1"/>
    <xf numFmtId="0" fontId="31" fillId="4" borderId="0" xfId="0" applyFont="1" applyFill="1" applyAlignment="1">
      <alignment horizontal="center"/>
    </xf>
    <xf numFmtId="0" fontId="31" fillId="3" borderId="0" xfId="0" applyFont="1" applyFill="1" applyAlignment="1">
      <alignment vertical="center"/>
    </xf>
    <xf numFmtId="0" fontId="31" fillId="3" borderId="0" xfId="0" applyFont="1" applyFill="1" applyAlignment="1" applyProtection="1">
      <alignment horizontal="center" vertical="center"/>
      <protection locked="0"/>
    </xf>
    <xf numFmtId="0" fontId="31" fillId="6" borderId="0" xfId="0" applyFont="1" applyFill="1"/>
    <xf numFmtId="0" fontId="31" fillId="3" borderId="0" xfId="0" applyFont="1" applyFill="1" applyAlignment="1">
      <alignment vertical="center" wrapText="1"/>
    </xf>
    <xf numFmtId="0" fontId="31" fillId="3" borderId="0" xfId="0" applyFont="1" applyFill="1" applyAlignment="1">
      <alignment horizontal="right" vertical="center"/>
    </xf>
    <xf numFmtId="0" fontId="35" fillId="4" borderId="0" xfId="0" applyFont="1" applyFill="1" applyAlignment="1">
      <alignment horizontal="right" vertical="center"/>
    </xf>
    <xf numFmtId="0" fontId="33" fillId="3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4" fontId="33" fillId="4" borderId="0" xfId="0" applyNumberFormat="1" applyFont="1" applyFill="1" applyAlignment="1">
      <alignment horizontal="right" vertical="center"/>
    </xf>
    <xf numFmtId="4" fontId="33" fillId="3" borderId="0" xfId="0" applyNumberFormat="1" applyFont="1" applyFill="1" applyAlignment="1">
      <alignment horizontal="right" vertical="center"/>
    </xf>
    <xf numFmtId="0" fontId="33" fillId="4" borderId="0" xfId="0" applyFont="1" applyFill="1" applyAlignment="1" applyProtection="1">
      <alignment horizontal="center" vertical="center"/>
      <protection locked="0"/>
    </xf>
    <xf numFmtId="0" fontId="33" fillId="3" borderId="0" xfId="0" applyFont="1" applyFill="1" applyAlignment="1">
      <alignment horizontal="center" vertical="center"/>
    </xf>
    <xf numFmtId="9" fontId="33" fillId="4" borderId="0" xfId="3" applyFont="1" applyFill="1" applyBorder="1" applyAlignment="1" applyProtection="1">
      <alignment horizontal="right" vertical="center"/>
      <protection locked="0"/>
    </xf>
    <xf numFmtId="9" fontId="33" fillId="3" borderId="0" xfId="3" applyFont="1" applyFill="1" applyBorder="1" applyAlignment="1">
      <alignment horizontal="right" vertical="center"/>
    </xf>
    <xf numFmtId="4" fontId="33" fillId="4" borderId="0" xfId="0" applyNumberFormat="1" applyFont="1" applyFill="1" applyAlignment="1">
      <alignment vertical="center"/>
    </xf>
    <xf numFmtId="0" fontId="35" fillId="3" borderId="0" xfId="0" applyFont="1" applyFill="1" applyAlignment="1">
      <alignment horizontal="right" vertical="center"/>
    </xf>
    <xf numFmtId="0" fontId="33" fillId="3" borderId="0" xfId="0" applyFont="1" applyFill="1" applyAlignment="1" applyProtection="1">
      <alignment horizontal="center" vertical="center"/>
      <protection locked="0"/>
    </xf>
    <xf numFmtId="9" fontId="33" fillId="3" borderId="0" xfId="3" applyFont="1" applyFill="1" applyBorder="1" applyAlignment="1" applyProtection="1">
      <alignment horizontal="right" vertical="center"/>
      <protection locked="0"/>
    </xf>
    <xf numFmtId="4" fontId="33" fillId="3" borderId="0" xfId="0" applyNumberFormat="1" applyFont="1" applyFill="1" applyAlignment="1">
      <alignment vertical="center"/>
    </xf>
    <xf numFmtId="0" fontId="33" fillId="3" borderId="0" xfId="0" applyFont="1" applyFill="1" applyAlignment="1">
      <alignment horizontal="center"/>
    </xf>
    <xf numFmtId="0" fontId="34" fillId="3" borderId="0" xfId="0" applyFont="1" applyFill="1" applyAlignment="1">
      <alignment horizontal="right" vertical="center"/>
    </xf>
    <xf numFmtId="0" fontId="33" fillId="4" borderId="0" xfId="0" applyFont="1" applyFill="1" applyAlignment="1">
      <alignment horizontal="right" vertical="center"/>
    </xf>
    <xf numFmtId="0" fontId="33" fillId="6" borderId="0" xfId="0" applyFont="1" applyFill="1" applyAlignment="1">
      <alignment vertical="center"/>
    </xf>
    <xf numFmtId="0" fontId="33" fillId="3" borderId="0" xfId="0" applyFont="1" applyFill="1" applyAlignment="1">
      <alignment horizontal="left" vertical="center"/>
    </xf>
    <xf numFmtId="0" fontId="33" fillId="3" borderId="0" xfId="0" applyFont="1" applyFill="1" applyAlignment="1">
      <alignment horizontal="right" vertical="center"/>
    </xf>
    <xf numFmtId="0" fontId="33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horizontal="left" vertical="center" wrapText="1"/>
    </xf>
    <xf numFmtId="164" fontId="33" fillId="4" borderId="0" xfId="0" applyNumberFormat="1" applyFont="1" applyFill="1" applyAlignment="1">
      <alignment vertical="center"/>
    </xf>
    <xf numFmtId="164" fontId="33" fillId="3" borderId="0" xfId="0" applyNumberFormat="1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7" fillId="5" borderId="0" xfId="0" applyFont="1" applyFill="1" applyAlignment="1">
      <alignment horizontal="right" vertical="center"/>
    </xf>
    <xf numFmtId="44" fontId="5" fillId="5" borderId="0" xfId="2" applyFont="1" applyFill="1" applyBorder="1" applyAlignment="1">
      <alignment horizontal="right" vertical="distributed"/>
    </xf>
    <xf numFmtId="0" fontId="31" fillId="3" borderId="0" xfId="0" applyFont="1" applyFill="1" applyAlignment="1">
      <alignment vertical="top"/>
    </xf>
    <xf numFmtId="0" fontId="31" fillId="3" borderId="0" xfId="0" applyFont="1" applyFill="1" applyAlignment="1">
      <alignment horizontal="right" vertical="top"/>
    </xf>
    <xf numFmtId="9" fontId="31" fillId="3" borderId="0" xfId="3" applyFont="1" applyFill="1" applyBorder="1" applyAlignment="1">
      <alignment horizontal="right" vertical="top"/>
    </xf>
    <xf numFmtId="8" fontId="8" fillId="4" borderId="0" xfId="0" applyNumberFormat="1" applyFont="1" applyFill="1" applyAlignment="1">
      <alignment vertical="top"/>
    </xf>
    <xf numFmtId="0" fontId="21" fillId="3" borderId="0" xfId="0" applyFont="1" applyFill="1" applyAlignment="1">
      <alignment horizontal="right" vertical="center"/>
    </xf>
    <xf numFmtId="0" fontId="37" fillId="3" borderId="0" xfId="0" applyFont="1" applyFill="1" applyAlignment="1">
      <alignment horizontal="right" vertical="top"/>
    </xf>
    <xf numFmtId="0" fontId="31" fillId="3" borderId="0" xfId="0" applyFont="1" applyFill="1" applyAlignment="1">
      <alignment vertical="top" wrapText="1"/>
    </xf>
    <xf numFmtId="40" fontId="31" fillId="3" borderId="0" xfId="0" applyNumberFormat="1" applyFont="1" applyFill="1" applyAlignment="1">
      <alignment vertical="top"/>
    </xf>
    <xf numFmtId="0" fontId="31" fillId="3" borderId="0" xfId="0" applyFont="1" applyFill="1" applyAlignment="1" applyProtection="1">
      <alignment horizontal="center" vertical="top"/>
      <protection locked="0"/>
    </xf>
    <xf numFmtId="9" fontId="31" fillId="3" borderId="0" xfId="3" applyFont="1" applyFill="1" applyBorder="1" applyAlignment="1" applyProtection="1">
      <alignment horizontal="right" vertical="top"/>
    </xf>
    <xf numFmtId="4" fontId="31" fillId="3" borderId="0" xfId="0" applyNumberFormat="1" applyFont="1" applyFill="1" applyAlignment="1">
      <alignment vertical="top"/>
    </xf>
    <xf numFmtId="0" fontId="22" fillId="4" borderId="0" xfId="0" applyFont="1" applyFill="1" applyAlignment="1">
      <alignment vertical="top"/>
    </xf>
    <xf numFmtId="0" fontId="22" fillId="3" borderId="0" xfId="0" applyFont="1" applyFill="1" applyAlignment="1">
      <alignment vertical="top"/>
    </xf>
    <xf numFmtId="0" fontId="8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vertical="center"/>
    </xf>
    <xf numFmtId="0" fontId="36" fillId="3" borderId="0" xfId="0" applyFont="1" applyFill="1" applyAlignment="1">
      <alignment vertical="top"/>
    </xf>
    <xf numFmtId="0" fontId="37" fillId="3" borderId="0" xfId="0" applyFont="1" applyFill="1" applyAlignment="1">
      <alignment horizontal="right" vertical="center"/>
    </xf>
    <xf numFmtId="40" fontId="31" fillId="3" borderId="0" xfId="0" applyNumberFormat="1" applyFont="1" applyFill="1" applyAlignment="1">
      <alignment vertical="center"/>
    </xf>
    <xf numFmtId="9" fontId="33" fillId="4" borderId="0" xfId="7" applyFont="1" applyFill="1" applyBorder="1" applyAlignment="1" applyProtection="1">
      <alignment horizontal="right" vertical="center"/>
      <protection locked="0"/>
    </xf>
    <xf numFmtId="9" fontId="10" fillId="3" borderId="0" xfId="7" applyFont="1" applyFill="1" applyBorder="1" applyAlignment="1">
      <alignment horizontal="right" vertical="center"/>
    </xf>
    <xf numFmtId="9" fontId="33" fillId="3" borderId="0" xfId="7" applyFont="1" applyFill="1" applyBorder="1" applyAlignment="1" applyProtection="1">
      <alignment horizontal="right" vertical="center"/>
      <protection locked="0"/>
    </xf>
    <xf numFmtId="0" fontId="28" fillId="3" borderId="0" xfId="0" applyFont="1" applyFill="1" applyAlignment="1">
      <alignment vertical="center" wrapText="1"/>
    </xf>
    <xf numFmtId="4" fontId="29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 horizontal="right"/>
    </xf>
    <xf numFmtId="0" fontId="41" fillId="9" borderId="0" xfId="0" applyFont="1" applyFill="1" applyAlignment="1">
      <alignment horizontal="center"/>
    </xf>
    <xf numFmtId="0" fontId="43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41" fillId="3" borderId="0" xfId="0" applyFont="1" applyFill="1"/>
    <xf numFmtId="9" fontId="31" fillId="3" borderId="0" xfId="0" applyNumberFormat="1" applyFont="1" applyFill="1" applyAlignment="1">
      <alignment vertical="center"/>
    </xf>
    <xf numFmtId="9" fontId="46" fillId="3" borderId="0" xfId="0" applyNumberFormat="1" applyFont="1" applyFill="1" applyAlignment="1" applyProtection="1">
      <alignment vertical="center"/>
      <protection locked="0"/>
    </xf>
    <xf numFmtId="44" fontId="31" fillId="3" borderId="0" xfId="2" applyFont="1" applyFill="1" applyBorder="1" applyAlignment="1">
      <alignment vertical="distributed"/>
    </xf>
    <xf numFmtId="0" fontId="42" fillId="9" borderId="0" xfId="0" applyFont="1" applyFill="1" applyAlignment="1">
      <alignment horizontal="left" vertical="center"/>
    </xf>
    <xf numFmtId="0" fontId="44" fillId="9" borderId="0" xfId="0" applyFont="1" applyFill="1" applyAlignment="1">
      <alignment vertical="center"/>
    </xf>
    <xf numFmtId="0" fontId="31" fillId="9" borderId="0" xfId="0" applyFont="1" applyFill="1"/>
    <xf numFmtId="0" fontId="31" fillId="9" borderId="0" xfId="0" applyFont="1" applyFill="1" applyAlignment="1">
      <alignment vertical="center"/>
    </xf>
    <xf numFmtId="0" fontId="8" fillId="9" borderId="0" xfId="0" applyFont="1" applyFill="1"/>
    <xf numFmtId="0" fontId="31" fillId="9" borderId="0" xfId="0" applyFont="1" applyFill="1" applyAlignment="1">
      <alignment vertical="center" wrapText="1"/>
    </xf>
    <xf numFmtId="0" fontId="30" fillId="9" borderId="0" xfId="0" applyFont="1" applyFill="1" applyAlignment="1">
      <alignment vertical="center"/>
    </xf>
    <xf numFmtId="0" fontId="8" fillId="9" borderId="0" xfId="0" applyFont="1" applyFill="1" applyAlignment="1">
      <alignment horizontal="right" vertical="center"/>
    </xf>
    <xf numFmtId="0" fontId="8" fillId="9" borderId="0" xfId="0" applyFont="1" applyFill="1" applyAlignment="1">
      <alignment vertical="center"/>
    </xf>
    <xf numFmtId="0" fontId="8" fillId="9" borderId="0" xfId="0" applyFont="1" applyFill="1" applyAlignment="1">
      <alignment horizontal="center" vertical="center"/>
    </xf>
    <xf numFmtId="43" fontId="8" fillId="9" borderId="0" xfId="1" applyFont="1" applyFill="1" applyBorder="1" applyAlignment="1">
      <alignment vertical="center"/>
    </xf>
    <xf numFmtId="0" fontId="28" fillId="9" borderId="0" xfId="0" applyFont="1" applyFill="1" applyAlignment="1">
      <alignment vertical="center" wrapText="1"/>
    </xf>
    <xf numFmtId="0" fontId="42" fillId="9" borderId="0" xfId="0" applyFont="1" applyFill="1" applyAlignment="1">
      <alignment vertical="center"/>
    </xf>
    <xf numFmtId="0" fontId="48" fillId="3" borderId="0" xfId="0" applyFont="1" applyFill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44" fontId="9" fillId="5" borderId="0" xfId="2" applyFont="1" applyFill="1" applyBorder="1" applyAlignment="1">
      <alignment horizontal="center" vertical="center"/>
    </xf>
    <xf numFmtId="4" fontId="29" fillId="5" borderId="0" xfId="0" applyNumberFormat="1" applyFont="1" applyFill="1" applyAlignment="1">
      <alignment horizontal="center"/>
    </xf>
    <xf numFmtId="4" fontId="8" fillId="3" borderId="0" xfId="0" applyNumberFormat="1" applyFont="1" applyFill="1" applyAlignment="1">
      <alignment horizontal="right" vertical="center"/>
    </xf>
    <xf numFmtId="0" fontId="42" fillId="9" borderId="0" xfId="0" applyFont="1" applyFill="1" applyAlignment="1">
      <alignment horizontal="left" vertical="center"/>
    </xf>
    <xf numFmtId="0" fontId="48" fillId="9" borderId="0" xfId="0" applyFont="1" applyFill="1" applyAlignment="1">
      <alignment horizontal="center" vertical="center"/>
    </xf>
    <xf numFmtId="0" fontId="32" fillId="10" borderId="0" xfId="0" applyFont="1" applyFill="1" applyAlignment="1">
      <alignment horizontal="center" vertical="top"/>
    </xf>
    <xf numFmtId="0" fontId="44" fillId="9" borderId="0" xfId="0" applyFont="1" applyFill="1" applyAlignment="1">
      <alignment horizontal="left" vertical="center"/>
    </xf>
    <xf numFmtId="9" fontId="10" fillId="3" borderId="0" xfId="3" applyFont="1" applyFill="1" applyBorder="1" applyAlignment="1" applyProtection="1">
      <alignment horizontal="center" vertical="center"/>
      <protection locked="0"/>
    </xf>
    <xf numFmtId="0" fontId="45" fillId="9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top" wrapText="1"/>
    </xf>
    <xf numFmtId="0" fontId="22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center" wrapText="1"/>
    </xf>
    <xf numFmtId="0" fontId="10" fillId="3" borderId="0" xfId="0" applyFont="1" applyFill="1" applyAlignment="1" applyProtection="1">
      <alignment horizontal="center" vertical="center"/>
      <protection locked="0"/>
    </xf>
    <xf numFmtId="4" fontId="8" fillId="3" borderId="0" xfId="0" applyNumberFormat="1" applyFont="1" applyFill="1" applyAlignment="1">
      <alignment horizontal="right" vertical="top"/>
    </xf>
    <xf numFmtId="9" fontId="33" fillId="3" borderId="0" xfId="3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top"/>
      <protection locked="0"/>
    </xf>
    <xf numFmtId="4" fontId="8" fillId="3" borderId="0" xfId="0" applyNumberFormat="1" applyFont="1" applyFill="1" applyAlignment="1">
      <alignment vertical="top"/>
    </xf>
    <xf numFmtId="0" fontId="22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top" wrapText="1"/>
    </xf>
    <xf numFmtId="4" fontId="8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 applyProtection="1">
      <alignment horizontal="center" vertical="center"/>
      <protection locked="0"/>
    </xf>
    <xf numFmtId="9" fontId="33" fillId="4" borderId="0" xfId="3" applyFont="1" applyFill="1" applyBorder="1" applyAlignment="1" applyProtection="1">
      <alignment horizontal="right" vertical="center"/>
      <protection locked="0"/>
    </xf>
    <xf numFmtId="0" fontId="22" fillId="3" borderId="0" xfId="0" applyFont="1" applyFill="1" applyAlignment="1">
      <alignment horizontal="center" vertical="center"/>
    </xf>
    <xf numFmtId="9" fontId="33" fillId="3" borderId="0" xfId="3" applyFont="1" applyFill="1" applyBorder="1" applyAlignment="1" applyProtection="1">
      <alignment horizontal="center" vertical="center"/>
      <protection locked="0"/>
    </xf>
    <xf numFmtId="9" fontId="10" fillId="4" borderId="0" xfId="3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left" vertical="center" wrapText="1"/>
    </xf>
    <xf numFmtId="4" fontId="8" fillId="4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42" fillId="8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center" vertical="top" wrapText="1"/>
    </xf>
    <xf numFmtId="0" fontId="7" fillId="5" borderId="0" xfId="0" applyFont="1" applyFill="1" applyAlignment="1">
      <alignment horizontal="left" vertical="top" wrapText="1"/>
    </xf>
  </cellXfs>
  <cellStyles count="12">
    <cellStyle name="Millares" xfId="1" builtinId="3"/>
    <cellStyle name="Millares 2" xfId="5" xr:uid="{00000000-0005-0000-0000-000001000000}"/>
    <cellStyle name="Millares 2 2" xfId="10" xr:uid="{00000000-0005-0000-0000-000002000000}"/>
    <cellStyle name="Millares 3" xfId="8" xr:uid="{00000000-0005-0000-0000-000003000000}"/>
    <cellStyle name="Moneda" xfId="2" builtinId="4"/>
    <cellStyle name="Moneda 2" xfId="6" xr:uid="{00000000-0005-0000-0000-000005000000}"/>
    <cellStyle name="Moneda 2 2" xfId="11" xr:uid="{00000000-0005-0000-0000-000006000000}"/>
    <cellStyle name="Moneda 3" xfId="9" xr:uid="{00000000-0005-0000-0000-000007000000}"/>
    <cellStyle name="Normal" xfId="0" builtinId="0"/>
    <cellStyle name="Normal 2" xfId="4" xr:uid="{00000000-0005-0000-0000-000009000000}"/>
    <cellStyle name="Porcentaje" xfId="3" builtinId="5"/>
    <cellStyle name="Porcentaje 2" xfId="7" xr:uid="{00000000-0005-0000-0000-00000B000000}"/>
  </cellStyles>
  <dxfs count="0"/>
  <tableStyles count="0" defaultTableStyle="TableStyleMedium2" defaultPivotStyle="PivotStyleLight16"/>
  <colors>
    <mruColors>
      <color rgb="FF66FFFF"/>
      <color rgb="FFE9D78B"/>
      <color rgb="FF79EDE2"/>
      <color rgb="FF00CC00"/>
      <color rgb="FFCC99FF"/>
      <color rgb="FFFF8F43"/>
      <color rgb="FFFF822D"/>
      <color rgb="FFC84074"/>
      <color rgb="FFFF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391517</xdr:colOff>
      <xdr:row>12</xdr:row>
      <xdr:rowOff>1936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7E453C-695D-48B3-0727-9D5663CE6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0354" cy="14855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3EC9-FB40-40FD-B1E3-7F357CB1A351}">
  <dimension ref="A1:AW258"/>
  <sheetViews>
    <sheetView tabSelected="1" zoomScale="142" zoomScaleNormal="142" zoomScaleSheetLayoutView="115" workbookViewId="0">
      <selection activeCell="B13" sqref="B13:AD17"/>
    </sheetView>
  </sheetViews>
  <sheetFormatPr baseColWidth="10" defaultColWidth="11.5546875" defaultRowHeight="9.8000000000000007" x14ac:dyDescent="0.2"/>
  <cols>
    <col min="1" max="1" width="0.33203125" style="1" customWidth="1"/>
    <col min="2" max="2" width="8.77734375" style="10" customWidth="1"/>
    <col min="3" max="3" width="0.33203125" style="1" customWidth="1"/>
    <col min="4" max="4" width="0.6640625" style="1" customWidth="1"/>
    <col min="5" max="5" width="28.5546875" style="1" customWidth="1"/>
    <col min="6" max="6" width="0.33203125" style="3" customWidth="1"/>
    <col min="7" max="7" width="6" style="1" customWidth="1"/>
    <col min="8" max="8" width="0.33203125" style="3" customWidth="1"/>
    <col min="9" max="9" width="3.33203125" style="62" customWidth="1"/>
    <col min="10" max="10" width="0.33203125" style="3" customWidth="1"/>
    <col min="11" max="11" width="3.44140625" style="1" customWidth="1"/>
    <col min="12" max="12" width="0.33203125" style="3" customWidth="1"/>
    <col min="13" max="13" width="5.88671875" style="1" customWidth="1"/>
    <col min="14" max="14" width="0.33203125" style="10" customWidth="1"/>
    <col min="15" max="15" width="0.44140625" style="1" customWidth="1"/>
    <col min="16" max="16" width="0.33203125" style="1" customWidth="1"/>
    <col min="17" max="17" width="0.5546875" style="1" customWidth="1"/>
    <col min="18" max="18" width="8.77734375" style="10" customWidth="1"/>
    <col min="19" max="19" width="0.33203125" style="1" customWidth="1"/>
    <col min="20" max="20" width="0.6640625" style="1" customWidth="1"/>
    <col min="21" max="21" width="29.77734375" style="1" customWidth="1"/>
    <col min="22" max="22" width="0.33203125" style="3" customWidth="1"/>
    <col min="23" max="23" width="5.6640625" style="1" customWidth="1"/>
    <col min="24" max="24" width="0.33203125" style="3" customWidth="1"/>
    <col min="25" max="25" width="3.33203125" style="62" customWidth="1"/>
    <col min="26" max="26" width="0.33203125" style="3" customWidth="1"/>
    <col min="27" max="27" width="2.88671875" style="7" customWidth="1"/>
    <col min="28" max="28" width="0.33203125" style="6" customWidth="1"/>
    <col min="29" max="29" width="6" style="1" customWidth="1"/>
    <col min="30" max="30" width="0.33203125" style="10" customWidth="1"/>
    <col min="31" max="31" width="0.44140625" style="1" customWidth="1"/>
    <col min="32" max="32" width="3.44140625" style="3" customWidth="1"/>
    <col min="33" max="49" width="11.5546875" style="3"/>
    <col min="50" max="16384" width="11.5546875" style="1"/>
  </cols>
  <sheetData>
    <row r="1" spans="1:32" x14ac:dyDescent="0.2">
      <c r="A1" s="3"/>
      <c r="B1" s="9"/>
      <c r="C1" s="3"/>
      <c r="D1" s="3"/>
      <c r="E1" s="3"/>
      <c r="G1" s="3"/>
      <c r="I1" s="4"/>
      <c r="K1" s="3"/>
      <c r="M1" s="3"/>
      <c r="N1" s="9"/>
      <c r="O1" s="3"/>
      <c r="P1" s="3"/>
      <c r="Q1" s="3"/>
      <c r="R1" s="9"/>
      <c r="S1" s="3"/>
      <c r="T1" s="3"/>
      <c r="U1" s="3"/>
      <c r="W1" s="3"/>
      <c r="Y1" s="4"/>
      <c r="AA1" s="6"/>
      <c r="AC1" s="3"/>
      <c r="AD1" s="9"/>
      <c r="AE1" s="3"/>
    </row>
    <row r="2" spans="1:32" x14ac:dyDescent="0.2">
      <c r="A2" s="3"/>
      <c r="B2" s="9"/>
      <c r="C2" s="3"/>
      <c r="D2" s="3"/>
      <c r="E2" s="3"/>
      <c r="G2" s="3"/>
      <c r="I2" s="4"/>
      <c r="K2" s="3"/>
      <c r="M2" s="3"/>
      <c r="N2" s="9"/>
      <c r="O2" s="3"/>
      <c r="P2" s="3"/>
      <c r="Q2" s="3"/>
      <c r="R2" s="9"/>
      <c r="S2" s="3"/>
      <c r="T2" s="3"/>
      <c r="U2" s="3"/>
      <c r="W2" s="3"/>
      <c r="Y2" s="4"/>
      <c r="AA2" s="6"/>
      <c r="AC2" s="3"/>
      <c r="AD2" s="9"/>
      <c r="AE2" s="3"/>
    </row>
    <row r="3" spans="1:32" x14ac:dyDescent="0.2">
      <c r="A3" s="3"/>
      <c r="B3" s="9"/>
      <c r="C3" s="3"/>
      <c r="D3" s="3"/>
      <c r="E3" s="3"/>
      <c r="G3" s="3"/>
      <c r="I3" s="4"/>
      <c r="K3" s="3"/>
      <c r="M3" s="3"/>
      <c r="N3" s="9"/>
      <c r="O3" s="3"/>
      <c r="P3" s="3"/>
      <c r="Q3" s="3"/>
      <c r="R3" s="9"/>
      <c r="S3" s="3"/>
      <c r="T3" s="3"/>
      <c r="U3" s="3"/>
      <c r="W3" s="3"/>
      <c r="Y3" s="4"/>
      <c r="AA3" s="6"/>
      <c r="AC3" s="3"/>
      <c r="AD3" s="9"/>
      <c r="AE3" s="3"/>
    </row>
    <row r="4" spans="1:32" x14ac:dyDescent="0.2">
      <c r="A4" s="3"/>
      <c r="B4" s="9"/>
      <c r="C4" s="3"/>
      <c r="D4" s="3"/>
      <c r="E4" s="3"/>
      <c r="G4" s="3"/>
      <c r="I4" s="4"/>
      <c r="K4" s="3"/>
      <c r="M4" s="3"/>
      <c r="N4" s="9"/>
      <c r="O4" s="3"/>
      <c r="P4" s="3"/>
      <c r="Q4" s="3"/>
      <c r="R4" s="9"/>
      <c r="S4" s="3"/>
      <c r="T4" s="3"/>
      <c r="U4" s="3"/>
      <c r="W4" s="3"/>
      <c r="Y4" s="4"/>
      <c r="AA4" s="6"/>
      <c r="AC4" s="3"/>
      <c r="AD4" s="9"/>
      <c r="AE4" s="3"/>
    </row>
    <row r="5" spans="1:32" x14ac:dyDescent="0.2">
      <c r="A5" s="3"/>
      <c r="B5" s="9"/>
      <c r="C5" s="3"/>
      <c r="D5" s="3"/>
      <c r="E5" s="3"/>
      <c r="G5" s="3"/>
      <c r="I5" s="4"/>
      <c r="K5" s="3"/>
      <c r="M5" s="3"/>
      <c r="N5" s="9"/>
      <c r="O5" s="3"/>
      <c r="P5" s="3"/>
      <c r="Q5" s="3"/>
      <c r="R5" s="9"/>
      <c r="S5" s="3"/>
      <c r="T5" s="3"/>
      <c r="U5" s="3"/>
      <c r="W5" s="3"/>
      <c r="Y5" s="4"/>
      <c r="AA5" s="6"/>
      <c r="AC5" s="3"/>
      <c r="AD5" s="9"/>
      <c r="AE5" s="3"/>
    </row>
    <row r="6" spans="1:32" x14ac:dyDescent="0.2">
      <c r="A6" s="3"/>
      <c r="B6" s="9"/>
      <c r="C6" s="3"/>
      <c r="D6" s="3"/>
      <c r="E6" s="3"/>
      <c r="G6" s="3"/>
      <c r="I6" s="4"/>
      <c r="K6" s="3"/>
      <c r="M6" s="3"/>
      <c r="N6" s="9"/>
      <c r="O6" s="3"/>
      <c r="P6" s="3"/>
      <c r="Q6" s="3"/>
      <c r="R6" s="9"/>
      <c r="S6" s="3"/>
      <c r="T6" s="3"/>
      <c r="U6" s="3"/>
      <c r="W6" s="3"/>
      <c r="Y6" s="4"/>
      <c r="AA6" s="6"/>
      <c r="AC6" s="3"/>
      <c r="AD6" s="9"/>
      <c r="AE6" s="3"/>
    </row>
    <row r="7" spans="1:32" x14ac:dyDescent="0.2">
      <c r="A7" s="3"/>
      <c r="B7" s="9"/>
      <c r="C7" s="3"/>
      <c r="D7" s="3"/>
      <c r="E7" s="3"/>
      <c r="G7" s="3"/>
      <c r="I7" s="4"/>
      <c r="K7" s="3"/>
      <c r="M7" s="3"/>
      <c r="N7" s="9"/>
      <c r="O7" s="3"/>
      <c r="P7" s="3"/>
      <c r="Q7" s="3"/>
      <c r="R7" s="9"/>
      <c r="S7" s="3"/>
      <c r="T7" s="3"/>
      <c r="U7" s="3"/>
      <c r="W7" s="3"/>
      <c r="Y7" s="4"/>
      <c r="AA7" s="6"/>
      <c r="AC7" s="3"/>
      <c r="AD7" s="9"/>
      <c r="AE7" s="3"/>
    </row>
    <row r="8" spans="1:32" x14ac:dyDescent="0.2">
      <c r="A8" s="3"/>
      <c r="B8" s="9"/>
      <c r="C8" s="3"/>
      <c r="D8" s="3"/>
      <c r="E8" s="3"/>
      <c r="G8" s="3"/>
      <c r="I8" s="4"/>
      <c r="K8" s="3"/>
      <c r="M8" s="3"/>
      <c r="N8" s="9"/>
      <c r="O8" s="3"/>
      <c r="P8" s="3"/>
      <c r="Q8" s="3"/>
      <c r="R8" s="9"/>
      <c r="S8" s="3"/>
      <c r="T8" s="3"/>
      <c r="U8" s="3"/>
      <c r="W8" s="3"/>
      <c r="Y8" s="4"/>
      <c r="AA8" s="6"/>
      <c r="AC8" s="3"/>
      <c r="AD8" s="9"/>
      <c r="AE8" s="3"/>
    </row>
    <row r="9" spans="1:32" x14ac:dyDescent="0.2">
      <c r="A9" s="3"/>
      <c r="B9" s="9"/>
      <c r="C9" s="3"/>
      <c r="D9" s="3"/>
      <c r="E9" s="3"/>
      <c r="G9" s="3"/>
      <c r="I9" s="4"/>
      <c r="K9" s="3"/>
      <c r="M9" s="3"/>
      <c r="N9" s="9"/>
      <c r="O9" s="3"/>
      <c r="P9" s="3"/>
      <c r="Q9" s="3"/>
      <c r="R9" s="9"/>
      <c r="S9" s="3"/>
      <c r="T9" s="3"/>
      <c r="U9" s="3"/>
      <c r="W9" s="3"/>
      <c r="Y9" s="4"/>
      <c r="AA9" s="6"/>
      <c r="AC9" s="3"/>
      <c r="AD9" s="9"/>
      <c r="AE9" s="3"/>
    </row>
    <row r="10" spans="1:32" x14ac:dyDescent="0.2">
      <c r="A10" s="3"/>
      <c r="B10" s="9"/>
      <c r="C10" s="3"/>
      <c r="D10" s="3"/>
      <c r="E10" s="3"/>
      <c r="G10" s="3"/>
      <c r="I10" s="4"/>
      <c r="K10" s="3"/>
      <c r="M10" s="3"/>
      <c r="N10" s="9"/>
      <c r="O10" s="3"/>
      <c r="P10" s="3"/>
      <c r="Q10" s="3"/>
      <c r="R10" s="9"/>
      <c r="S10" s="3"/>
      <c r="T10" s="3"/>
      <c r="U10" s="3"/>
      <c r="W10" s="3"/>
      <c r="Y10" s="4"/>
      <c r="AA10" s="6"/>
      <c r="AC10" s="3"/>
      <c r="AD10" s="9"/>
      <c r="AE10" s="3"/>
    </row>
    <row r="11" spans="1:32" x14ac:dyDescent="0.2">
      <c r="A11" s="3"/>
      <c r="B11" s="9"/>
      <c r="C11" s="3"/>
      <c r="D11" s="3"/>
      <c r="E11" s="3"/>
      <c r="G11" s="3"/>
      <c r="I11" s="4"/>
      <c r="K11" s="3"/>
      <c r="M11" s="3"/>
      <c r="N11" s="9"/>
      <c r="O11" s="3"/>
      <c r="P11" s="3"/>
      <c r="Q11" s="3"/>
      <c r="R11" s="9"/>
      <c r="S11" s="3"/>
      <c r="T11" s="3"/>
      <c r="U11" s="3"/>
      <c r="W11" s="3"/>
      <c r="Y11" s="4"/>
      <c r="AA11" s="6"/>
      <c r="AC11" s="3"/>
      <c r="AD11" s="9"/>
      <c r="AE11" s="3"/>
    </row>
    <row r="12" spans="1:32" x14ac:dyDescent="0.2">
      <c r="A12" s="3"/>
      <c r="B12" s="9"/>
      <c r="C12" s="3"/>
      <c r="D12" s="3"/>
      <c r="E12" s="3"/>
      <c r="G12" s="3"/>
      <c r="I12" s="4"/>
      <c r="K12" s="3"/>
      <c r="M12" s="3"/>
      <c r="N12" s="9"/>
      <c r="O12" s="3"/>
      <c r="P12" s="3"/>
      <c r="Q12" s="3"/>
      <c r="R12" s="9"/>
      <c r="S12" s="3"/>
      <c r="T12" s="3"/>
      <c r="U12" s="3"/>
      <c r="W12" s="3"/>
      <c r="Y12" s="4"/>
      <c r="AA12" s="6"/>
      <c r="AC12" s="3"/>
      <c r="AD12" s="9"/>
      <c r="AE12" s="3"/>
    </row>
    <row r="13" spans="1:32" ht="15.55" customHeight="1" x14ac:dyDescent="0.2">
      <c r="A13" s="3"/>
      <c r="B13" s="242" t="s">
        <v>376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181"/>
      <c r="AF13" s="181"/>
    </row>
    <row r="14" spans="1:32" ht="15.55" customHeight="1" x14ac:dyDescent="0.2">
      <c r="A14" s="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181"/>
      <c r="AF14" s="181"/>
    </row>
    <row r="15" spans="1:32" ht="18.45" customHeight="1" x14ac:dyDescent="0.2">
      <c r="A15" s="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181"/>
      <c r="AF15" s="181"/>
    </row>
    <row r="16" spans="1:32" ht="170.5" customHeight="1" x14ac:dyDescent="0.2">
      <c r="A16" s="3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181"/>
      <c r="AF16" s="181"/>
    </row>
    <row r="17" spans="1:31" ht="13.85" customHeight="1" x14ac:dyDescent="0.2">
      <c r="A17" s="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3"/>
    </row>
    <row r="18" spans="1:31" s="3" customFormat="1" ht="11.95" customHeight="1" x14ac:dyDescent="0.25">
      <c r="A18" s="92"/>
      <c r="B18" s="162" t="s">
        <v>111</v>
      </c>
      <c r="C18" s="114"/>
      <c r="D18" s="114"/>
      <c r="E18" s="114"/>
      <c r="F18" s="114"/>
      <c r="G18" s="114"/>
      <c r="H18" s="115"/>
      <c r="I18" s="4"/>
      <c r="R18" s="71"/>
      <c r="U18" s="79"/>
      <c r="W18" s="22"/>
      <c r="X18" s="22"/>
      <c r="Y18" s="53"/>
      <c r="Z18" s="28"/>
      <c r="AA18" s="78"/>
      <c r="AB18" s="24"/>
      <c r="AC18" s="22"/>
      <c r="AD18" s="9"/>
    </row>
    <row r="19" spans="1:31" s="3" customFormat="1" ht="11.95" customHeight="1" x14ac:dyDescent="0.25">
      <c r="A19" s="92"/>
      <c r="B19" s="163">
        <v>1</v>
      </c>
      <c r="C19" s="116" t="s">
        <v>112</v>
      </c>
      <c r="D19" s="117"/>
      <c r="E19" s="117"/>
      <c r="F19" s="117"/>
      <c r="G19" s="117"/>
      <c r="H19" s="117"/>
      <c r="I19" s="4"/>
      <c r="R19" s="72"/>
      <c r="U19" s="79"/>
      <c r="W19" s="22"/>
      <c r="X19" s="22"/>
      <c r="Y19" s="53"/>
      <c r="Z19" s="28"/>
      <c r="AA19" s="78"/>
      <c r="AB19" s="24"/>
      <c r="AC19" s="22"/>
      <c r="AD19" s="9"/>
    </row>
    <row r="20" spans="1:31" s="3" customFormat="1" ht="10.55" customHeight="1" x14ac:dyDescent="0.25">
      <c r="A20" s="92"/>
      <c r="B20" s="163">
        <v>2</v>
      </c>
      <c r="C20" s="116" t="s">
        <v>115</v>
      </c>
      <c r="D20" s="117"/>
      <c r="E20" s="117"/>
      <c r="F20" s="117"/>
      <c r="G20" s="117"/>
      <c r="H20" s="117"/>
      <c r="I20" s="119"/>
      <c r="J20" s="122"/>
      <c r="K20" s="122"/>
      <c r="L20" s="122"/>
      <c r="M20" s="122"/>
      <c r="N20" s="122"/>
      <c r="O20" s="122"/>
      <c r="P20" s="122"/>
      <c r="Q20" s="122"/>
      <c r="R20" s="72"/>
      <c r="U20" s="13"/>
      <c r="W20" s="22"/>
      <c r="X20" s="22"/>
      <c r="Y20" s="53"/>
      <c r="Z20" s="28"/>
      <c r="AA20" s="78"/>
      <c r="AB20" s="24"/>
      <c r="AC20" s="22"/>
      <c r="AD20" s="9"/>
    </row>
    <row r="21" spans="1:31" s="3" customFormat="1" ht="10.55" customHeight="1" x14ac:dyDescent="0.25">
      <c r="A21" s="92"/>
      <c r="B21" s="163">
        <v>3</v>
      </c>
      <c r="C21" s="116" t="s">
        <v>113</v>
      </c>
      <c r="D21" s="117"/>
      <c r="E21" s="117"/>
      <c r="F21" s="117"/>
      <c r="G21" s="117"/>
      <c r="H21" s="117"/>
      <c r="I21" s="119"/>
      <c r="J21" s="122"/>
      <c r="K21" s="122"/>
      <c r="L21" s="122"/>
      <c r="M21" s="122"/>
      <c r="N21" s="122"/>
      <c r="O21" s="122"/>
      <c r="P21" s="122"/>
      <c r="Q21" s="122"/>
      <c r="X21" s="54"/>
      <c r="Y21" s="55"/>
      <c r="Z21" s="56"/>
      <c r="AA21" s="78"/>
      <c r="AB21" s="57"/>
      <c r="AC21" s="54"/>
      <c r="AD21" s="9"/>
    </row>
    <row r="22" spans="1:31" s="13" customFormat="1" ht="14.4" customHeight="1" x14ac:dyDescent="0.25">
      <c r="A22" s="93"/>
      <c r="B22" s="163">
        <v>4</v>
      </c>
      <c r="C22" s="246" t="s">
        <v>358</v>
      </c>
      <c r="D22" s="246"/>
      <c r="E22" s="246"/>
      <c r="F22" s="246"/>
      <c r="G22" s="246"/>
      <c r="H22" s="246"/>
      <c r="I22" s="196">
        <v>0</v>
      </c>
      <c r="J22" s="133"/>
      <c r="K22" s="95">
        <v>0.7</v>
      </c>
      <c r="L22" s="133"/>
      <c r="M22" s="95">
        <v>0.4</v>
      </c>
      <c r="N22" s="133"/>
      <c r="O22" s="133"/>
      <c r="P22" s="133"/>
      <c r="Q22" s="133"/>
      <c r="R22" s="245" t="s">
        <v>118</v>
      </c>
      <c r="S22" s="245"/>
      <c r="T22" s="245"/>
      <c r="U22" s="245"/>
      <c r="V22" s="245"/>
      <c r="W22" s="245"/>
      <c r="X22" s="245"/>
      <c r="Y22" s="245"/>
      <c r="Z22" s="29"/>
      <c r="AA22" s="83"/>
      <c r="AB22" s="31"/>
      <c r="AC22" s="64"/>
      <c r="AD22" s="14"/>
    </row>
    <row r="23" spans="1:31" s="13" customFormat="1" ht="10.55" customHeight="1" x14ac:dyDescent="0.25">
      <c r="A23" s="93"/>
      <c r="B23" s="163"/>
      <c r="C23" s="246"/>
      <c r="D23" s="246"/>
      <c r="E23" s="246"/>
      <c r="F23" s="246"/>
      <c r="G23" s="246"/>
      <c r="H23" s="246"/>
      <c r="I23" s="133"/>
      <c r="J23" s="133"/>
      <c r="K23" s="95">
        <v>0.5</v>
      </c>
      <c r="L23" s="133"/>
      <c r="M23" s="195">
        <v>0.25</v>
      </c>
      <c r="N23" s="133"/>
      <c r="O23" s="133"/>
      <c r="P23" s="133"/>
      <c r="Q23" s="133"/>
      <c r="R23" s="118" t="s">
        <v>117</v>
      </c>
      <c r="S23" s="118"/>
      <c r="T23" s="118"/>
      <c r="U23" s="118"/>
      <c r="V23" s="118"/>
      <c r="W23" s="118"/>
      <c r="X23" s="118"/>
      <c r="Y23" s="118"/>
      <c r="Z23" s="29"/>
      <c r="AA23" s="83"/>
      <c r="AB23" s="31"/>
      <c r="AC23" s="64"/>
      <c r="AD23" s="14"/>
    </row>
    <row r="24" spans="1:31" s="3" customFormat="1" ht="9.1" hidden="1" customHeight="1" x14ac:dyDescent="0.25">
      <c r="A24" s="92"/>
      <c r="B24" s="164"/>
      <c r="C24" s="246"/>
      <c r="D24" s="246"/>
      <c r="E24" s="246"/>
      <c r="F24" s="246"/>
      <c r="G24" s="246"/>
      <c r="H24" s="246"/>
      <c r="I24" s="119"/>
      <c r="J24" s="122"/>
      <c r="K24" s="122"/>
      <c r="L24" s="122"/>
      <c r="M24" s="122"/>
      <c r="N24" s="122"/>
      <c r="O24" s="122"/>
      <c r="P24" s="122"/>
      <c r="Q24" s="197"/>
      <c r="R24" s="72"/>
      <c r="U24" s="79"/>
      <c r="V24" s="5"/>
      <c r="W24" s="59"/>
      <c r="X24" s="59"/>
      <c r="Y24" s="55"/>
      <c r="Z24" s="56"/>
      <c r="AA24" s="78"/>
      <c r="AB24" s="57"/>
      <c r="AC24" s="54"/>
      <c r="AD24" s="9"/>
    </row>
    <row r="25" spans="1:31" s="3" customFormat="1" ht="10.95" customHeight="1" x14ac:dyDescent="0.25">
      <c r="I25" s="119"/>
      <c r="J25" s="122"/>
      <c r="K25" s="122"/>
      <c r="L25" s="122"/>
      <c r="M25" s="122"/>
      <c r="N25" s="122"/>
      <c r="O25" s="122"/>
      <c r="P25" s="122"/>
      <c r="Q25" s="197"/>
      <c r="R25" s="72"/>
      <c r="U25" s="13"/>
      <c r="V25" s="5"/>
      <c r="W25" s="59"/>
      <c r="X25" s="59"/>
      <c r="Y25" s="55"/>
      <c r="Z25" s="56"/>
      <c r="AA25" s="78"/>
      <c r="AB25" s="57"/>
      <c r="AC25" s="54"/>
      <c r="AD25" s="9"/>
    </row>
    <row r="26" spans="1:31" s="194" customFormat="1" ht="18.45" customHeight="1" x14ac:dyDescent="0.2">
      <c r="A26" s="189"/>
      <c r="B26" s="198" t="s">
        <v>138</v>
      </c>
      <c r="C26" s="191"/>
      <c r="D26" s="191"/>
      <c r="E26" s="191"/>
      <c r="F26" s="210"/>
      <c r="G26" s="191"/>
      <c r="H26" s="189"/>
      <c r="I26" s="4"/>
      <c r="J26" s="4"/>
      <c r="K26" s="4"/>
      <c r="L26" s="4"/>
      <c r="M26" s="4"/>
      <c r="N26" s="190"/>
      <c r="O26" s="189"/>
      <c r="P26" s="189"/>
      <c r="Q26" s="189"/>
      <c r="R26" s="210" t="s">
        <v>154</v>
      </c>
      <c r="S26" s="191"/>
      <c r="T26" s="191"/>
      <c r="U26" s="191"/>
      <c r="V26" s="210"/>
      <c r="W26" s="191"/>
      <c r="X26" s="191"/>
      <c r="Y26" s="191"/>
      <c r="Z26" s="189"/>
      <c r="AA26" s="192"/>
      <c r="AB26" s="193"/>
      <c r="AD26" s="190"/>
    </row>
    <row r="27" spans="1:31" s="3" customFormat="1" ht="12.7" customHeight="1" x14ac:dyDescent="0.2">
      <c r="A27" s="21"/>
      <c r="C27" s="84"/>
      <c r="D27" s="84"/>
      <c r="E27" s="84"/>
      <c r="F27" s="46"/>
      <c r="G27" s="44" t="s">
        <v>51</v>
      </c>
      <c r="H27" s="47"/>
      <c r="I27" s="44" t="s">
        <v>55</v>
      </c>
      <c r="J27" s="44"/>
      <c r="K27" s="44" t="s">
        <v>54</v>
      </c>
      <c r="L27" s="44"/>
      <c r="M27" s="47" t="s">
        <v>53</v>
      </c>
      <c r="N27" s="44"/>
      <c r="O27" s="45"/>
      <c r="P27" s="45"/>
      <c r="Q27" s="46"/>
      <c r="R27" s="44"/>
      <c r="S27" s="46"/>
      <c r="T27" s="46"/>
      <c r="U27" s="46"/>
      <c r="V27" s="46"/>
      <c r="W27" s="44" t="s">
        <v>51</v>
      </c>
      <c r="X27" s="47"/>
      <c r="Y27" s="44" t="s">
        <v>55</v>
      </c>
      <c r="Z27" s="44"/>
      <c r="AA27" s="44" t="s">
        <v>54</v>
      </c>
      <c r="AB27" s="44"/>
      <c r="AC27" s="47" t="s">
        <v>53</v>
      </c>
      <c r="AD27" s="33"/>
      <c r="AE27" s="25"/>
    </row>
    <row r="28" spans="1:31" s="3" customFormat="1" ht="19.45" customHeight="1" x14ac:dyDescent="0.2">
      <c r="B28" s="138" t="s">
        <v>253</v>
      </c>
      <c r="C28" s="139"/>
      <c r="D28" s="158"/>
      <c r="E28" s="159" t="s">
        <v>327</v>
      </c>
      <c r="F28" s="139"/>
      <c r="G28" s="160">
        <v>3450</v>
      </c>
      <c r="H28" s="161"/>
      <c r="I28" s="143">
        <v>0</v>
      </c>
      <c r="J28" s="144"/>
      <c r="K28" s="145">
        <f>M$22</f>
        <v>0.4</v>
      </c>
      <c r="L28" s="146"/>
      <c r="M28" s="147">
        <f>G28*I28*(1-K28)</f>
        <v>0</v>
      </c>
      <c r="N28" s="154"/>
      <c r="O28" s="139"/>
      <c r="P28" s="155"/>
      <c r="Q28" s="139"/>
      <c r="R28" s="138" t="s">
        <v>230</v>
      </c>
      <c r="S28" s="139"/>
      <c r="T28" s="140"/>
      <c r="U28" s="140" t="s">
        <v>328</v>
      </c>
      <c r="V28" s="139"/>
      <c r="W28" s="160">
        <v>2800</v>
      </c>
      <c r="X28" s="64"/>
      <c r="Y28" s="60">
        <v>0</v>
      </c>
      <c r="Z28" s="29"/>
      <c r="AA28" s="66">
        <f>$M$22</f>
        <v>0.4</v>
      </c>
      <c r="AB28" s="31"/>
      <c r="AC28" s="39">
        <f t="shared" ref="AC28:AC42" si="0">W28*Y28*(1-AA28)</f>
        <v>0</v>
      </c>
      <c r="AD28" s="27"/>
    </row>
    <row r="29" spans="1:31" s="3" customFormat="1" ht="9.8000000000000007" customHeight="1" x14ac:dyDescent="0.2">
      <c r="B29" s="148" t="s">
        <v>285</v>
      </c>
      <c r="C29" s="139"/>
      <c r="D29" s="144"/>
      <c r="E29" s="139" t="s">
        <v>329</v>
      </c>
      <c r="F29" s="139"/>
      <c r="G29" s="151">
        <v>2130</v>
      </c>
      <c r="H29" s="151"/>
      <c r="I29" s="149">
        <v>0</v>
      </c>
      <c r="J29" s="144"/>
      <c r="K29" s="150">
        <f t="shared" ref="K29:K53" si="1">M$22</f>
        <v>0.4</v>
      </c>
      <c r="L29" s="146"/>
      <c r="M29" s="151">
        <f t="shared" ref="M29:M53" si="2">G29*I29*(1-K29)</f>
        <v>0</v>
      </c>
      <c r="N29" s="157"/>
      <c r="O29" s="139"/>
      <c r="P29" s="155"/>
      <c r="Q29" s="139"/>
      <c r="R29" s="148" t="s">
        <v>286</v>
      </c>
      <c r="S29" s="139"/>
      <c r="T29" s="139"/>
      <c r="U29" s="139" t="s">
        <v>330</v>
      </c>
      <c r="V29" s="139"/>
      <c r="W29" s="142">
        <v>2750</v>
      </c>
      <c r="X29" s="64"/>
      <c r="Y29" s="52">
        <v>0</v>
      </c>
      <c r="Z29" s="29"/>
      <c r="AA29" s="65">
        <f t="shared" ref="AA29:AA43" si="3">$M$22</f>
        <v>0.4</v>
      </c>
      <c r="AB29" s="31"/>
      <c r="AC29" s="30">
        <f t="shared" si="0"/>
        <v>0</v>
      </c>
      <c r="AD29" s="9"/>
    </row>
    <row r="30" spans="1:31" s="3" customFormat="1" ht="9.8000000000000007" customHeight="1" x14ac:dyDescent="0.2">
      <c r="B30" s="138" t="s">
        <v>302</v>
      </c>
      <c r="C30" s="139"/>
      <c r="D30" s="158"/>
      <c r="E30" s="140" t="s">
        <v>331</v>
      </c>
      <c r="F30" s="139"/>
      <c r="G30" s="147">
        <v>395</v>
      </c>
      <c r="H30" s="151"/>
      <c r="I30" s="143">
        <v>0</v>
      </c>
      <c r="J30" s="144"/>
      <c r="K30" s="145">
        <f t="shared" si="1"/>
        <v>0.4</v>
      </c>
      <c r="L30" s="146"/>
      <c r="M30" s="147">
        <f t="shared" si="2"/>
        <v>0</v>
      </c>
      <c r="N30" s="154"/>
      <c r="O30" s="139"/>
      <c r="P30" s="155"/>
      <c r="Q30" s="139"/>
      <c r="R30" s="138" t="s">
        <v>284</v>
      </c>
      <c r="S30" s="139"/>
      <c r="T30" s="140"/>
      <c r="U30" s="140" t="s">
        <v>155</v>
      </c>
      <c r="V30" s="139"/>
      <c r="W30" s="141">
        <v>2350</v>
      </c>
      <c r="X30" s="64"/>
      <c r="Y30" s="60">
        <v>0</v>
      </c>
      <c r="Z30" s="29"/>
      <c r="AA30" s="66">
        <f t="shared" si="3"/>
        <v>0.4</v>
      </c>
      <c r="AB30" s="31"/>
      <c r="AC30" s="39">
        <f t="shared" si="0"/>
        <v>0</v>
      </c>
      <c r="AD30" s="27"/>
    </row>
    <row r="31" spans="1:31" ht="9.8000000000000007" customHeight="1" x14ac:dyDescent="0.2">
      <c r="A31" s="3"/>
      <c r="B31" s="148" t="s">
        <v>296</v>
      </c>
      <c r="C31" s="139"/>
      <c r="D31" s="144"/>
      <c r="E31" s="139" t="s">
        <v>133</v>
      </c>
      <c r="F31" s="139"/>
      <c r="G31" s="151">
        <v>420</v>
      </c>
      <c r="H31" s="151"/>
      <c r="I31" s="149">
        <v>0</v>
      </c>
      <c r="J31" s="144"/>
      <c r="K31" s="150">
        <f t="shared" si="1"/>
        <v>0.4</v>
      </c>
      <c r="L31" s="146"/>
      <c r="M31" s="151">
        <f t="shared" si="2"/>
        <v>0</v>
      </c>
      <c r="N31" s="157"/>
      <c r="O31" s="139"/>
      <c r="P31" s="155"/>
      <c r="Q31" s="139"/>
      <c r="R31" s="148" t="s">
        <v>273</v>
      </c>
      <c r="S31" s="139"/>
      <c r="T31" s="139"/>
      <c r="U31" s="139" t="s">
        <v>332</v>
      </c>
      <c r="V31" s="139"/>
      <c r="W31" s="142">
        <v>420</v>
      </c>
      <c r="X31" s="64"/>
      <c r="Y31" s="52">
        <v>0</v>
      </c>
      <c r="Z31" s="29"/>
      <c r="AA31" s="65">
        <f t="shared" si="3"/>
        <v>0.4</v>
      </c>
      <c r="AB31" s="31"/>
      <c r="AC31" s="30">
        <f t="shared" si="0"/>
        <v>0</v>
      </c>
      <c r="AD31" s="9"/>
      <c r="AE31" s="3"/>
    </row>
    <row r="32" spans="1:31" ht="9.8000000000000007" customHeight="1" x14ac:dyDescent="0.2">
      <c r="A32" s="3"/>
      <c r="B32" s="138" t="s">
        <v>268</v>
      </c>
      <c r="C32" s="139"/>
      <c r="D32" s="158"/>
      <c r="E32" s="140" t="s">
        <v>322</v>
      </c>
      <c r="F32" s="139"/>
      <c r="G32" s="147">
        <v>290</v>
      </c>
      <c r="H32" s="151"/>
      <c r="I32" s="143">
        <v>0</v>
      </c>
      <c r="J32" s="144"/>
      <c r="K32" s="145">
        <f t="shared" si="1"/>
        <v>0.4</v>
      </c>
      <c r="L32" s="146"/>
      <c r="M32" s="147">
        <f t="shared" si="2"/>
        <v>0</v>
      </c>
      <c r="N32" s="154"/>
      <c r="O32" s="139"/>
      <c r="P32" s="155"/>
      <c r="Q32" s="139"/>
      <c r="R32" s="138" t="s">
        <v>221</v>
      </c>
      <c r="S32" s="139"/>
      <c r="T32" s="140"/>
      <c r="U32" s="140" t="s">
        <v>315</v>
      </c>
      <c r="V32" s="139"/>
      <c r="W32" s="141">
        <v>395</v>
      </c>
      <c r="X32" s="64"/>
      <c r="Y32" s="60">
        <v>0</v>
      </c>
      <c r="Z32" s="29"/>
      <c r="AA32" s="66">
        <f t="shared" si="3"/>
        <v>0.4</v>
      </c>
      <c r="AB32" s="31"/>
      <c r="AC32" s="39">
        <f t="shared" si="0"/>
        <v>0</v>
      </c>
      <c r="AD32" s="27"/>
      <c r="AE32" s="3"/>
    </row>
    <row r="33" spans="1:49" ht="9.8000000000000007" customHeight="1" x14ac:dyDescent="0.2">
      <c r="A33" s="3"/>
      <c r="B33" s="148" t="s">
        <v>305</v>
      </c>
      <c r="C33" s="139"/>
      <c r="D33" s="144"/>
      <c r="E33" s="156" t="s">
        <v>323</v>
      </c>
      <c r="F33" s="139"/>
      <c r="G33" s="151">
        <v>310</v>
      </c>
      <c r="H33" s="151"/>
      <c r="I33" s="149">
        <v>0</v>
      </c>
      <c r="J33" s="144"/>
      <c r="K33" s="150">
        <f t="shared" si="1"/>
        <v>0.4</v>
      </c>
      <c r="L33" s="146"/>
      <c r="M33" s="151">
        <f t="shared" si="2"/>
        <v>0</v>
      </c>
      <c r="N33" s="157"/>
      <c r="O33" s="139"/>
      <c r="P33" s="155"/>
      <c r="Q33" s="139"/>
      <c r="R33" s="148" t="s">
        <v>250</v>
      </c>
      <c r="S33" s="127"/>
      <c r="T33" s="127"/>
      <c r="U33" s="139" t="s">
        <v>316</v>
      </c>
      <c r="V33" s="127"/>
      <c r="W33" s="151">
        <v>395</v>
      </c>
      <c r="X33" s="5"/>
      <c r="Y33" s="52">
        <v>0</v>
      </c>
      <c r="Z33" s="29"/>
      <c r="AA33" s="65">
        <f t="shared" si="3"/>
        <v>0.4</v>
      </c>
      <c r="AB33" s="31"/>
      <c r="AC33" s="30">
        <f t="shared" si="0"/>
        <v>0</v>
      </c>
      <c r="AD33" s="27"/>
      <c r="AE33" s="3"/>
    </row>
    <row r="34" spans="1:49" ht="9.8000000000000007" customHeight="1" x14ac:dyDescent="0.2">
      <c r="A34" s="3"/>
      <c r="B34" s="138" t="s">
        <v>279</v>
      </c>
      <c r="C34" s="139"/>
      <c r="D34" s="158"/>
      <c r="E34" s="140" t="s">
        <v>324</v>
      </c>
      <c r="F34" s="139"/>
      <c r="G34" s="147">
        <v>235</v>
      </c>
      <c r="H34" s="151"/>
      <c r="I34" s="143">
        <v>0</v>
      </c>
      <c r="J34" s="144"/>
      <c r="K34" s="145">
        <f t="shared" si="1"/>
        <v>0.4</v>
      </c>
      <c r="L34" s="146"/>
      <c r="M34" s="147">
        <f t="shared" si="2"/>
        <v>0</v>
      </c>
      <c r="N34" s="157"/>
      <c r="O34" s="139"/>
      <c r="P34" s="155"/>
      <c r="Q34" s="139"/>
      <c r="R34" s="138" t="s">
        <v>280</v>
      </c>
      <c r="S34" s="139"/>
      <c r="T34" s="140"/>
      <c r="U34" s="140" t="s">
        <v>317</v>
      </c>
      <c r="V34" s="139"/>
      <c r="W34" s="141">
        <v>385</v>
      </c>
      <c r="X34" s="64"/>
      <c r="Y34" s="60">
        <v>0</v>
      </c>
      <c r="Z34" s="29"/>
      <c r="AA34" s="66">
        <f t="shared" si="3"/>
        <v>0.4</v>
      </c>
      <c r="AB34" s="31"/>
      <c r="AC34" s="39">
        <f t="shared" si="0"/>
        <v>0</v>
      </c>
      <c r="AD34" s="9"/>
      <c r="AE34" s="3"/>
    </row>
    <row r="35" spans="1:49" ht="9.8000000000000007" customHeight="1" x14ac:dyDescent="0.2">
      <c r="A35" s="3"/>
      <c r="B35" s="148" t="s">
        <v>267</v>
      </c>
      <c r="C35" s="139"/>
      <c r="D35" s="144"/>
      <c r="E35" s="139" t="s">
        <v>318</v>
      </c>
      <c r="F35" s="139"/>
      <c r="G35" s="151">
        <v>1650</v>
      </c>
      <c r="H35" s="151"/>
      <c r="I35" s="149">
        <v>0</v>
      </c>
      <c r="J35" s="144"/>
      <c r="K35" s="150">
        <f t="shared" si="1"/>
        <v>0.4</v>
      </c>
      <c r="L35" s="146"/>
      <c r="M35" s="151">
        <f t="shared" si="2"/>
        <v>0</v>
      </c>
      <c r="N35" s="154"/>
      <c r="O35" s="139"/>
      <c r="P35" s="155"/>
      <c r="Q35" s="139"/>
      <c r="R35" s="148" t="s">
        <v>278</v>
      </c>
      <c r="S35" s="139"/>
      <c r="T35" s="139"/>
      <c r="U35" s="156" t="s">
        <v>319</v>
      </c>
      <c r="V35" s="127"/>
      <c r="W35" s="151">
        <v>265</v>
      </c>
      <c r="X35" s="64"/>
      <c r="Y35" s="52">
        <v>0</v>
      </c>
      <c r="Z35" s="29"/>
      <c r="AA35" s="65">
        <f t="shared" si="3"/>
        <v>0.4</v>
      </c>
      <c r="AB35" s="31"/>
      <c r="AC35" s="30">
        <f t="shared" si="0"/>
        <v>0</v>
      </c>
      <c r="AD35" s="3"/>
      <c r="AE35" s="3"/>
    </row>
    <row r="36" spans="1:49" ht="9.8000000000000007" customHeight="1" x14ac:dyDescent="0.2">
      <c r="A36" s="3"/>
      <c r="B36" s="73" t="s">
        <v>266</v>
      </c>
      <c r="C36" s="13"/>
      <c r="D36" s="48"/>
      <c r="E36" s="140" t="s">
        <v>320</v>
      </c>
      <c r="F36" s="139"/>
      <c r="G36" s="147">
        <v>445</v>
      </c>
      <c r="H36" s="151"/>
      <c r="I36" s="143">
        <v>0</v>
      </c>
      <c r="J36" s="144"/>
      <c r="K36" s="145">
        <f t="shared" si="1"/>
        <v>0.4</v>
      </c>
      <c r="L36" s="146"/>
      <c r="M36" s="147">
        <f t="shared" si="2"/>
        <v>0</v>
      </c>
      <c r="N36" s="157"/>
      <c r="O36" s="139"/>
      <c r="P36" s="155"/>
      <c r="Q36" s="139"/>
      <c r="R36" s="138" t="s">
        <v>277</v>
      </c>
      <c r="S36" s="139"/>
      <c r="T36" s="140"/>
      <c r="U36" s="140" t="s">
        <v>325</v>
      </c>
      <c r="V36" s="13"/>
      <c r="W36" s="97">
        <v>235</v>
      </c>
      <c r="X36" s="64"/>
      <c r="Y36" s="60">
        <v>0</v>
      </c>
      <c r="Z36" s="29"/>
      <c r="AA36" s="66">
        <f t="shared" si="3"/>
        <v>0.4</v>
      </c>
      <c r="AB36" s="31"/>
      <c r="AC36" s="39">
        <f t="shared" si="0"/>
        <v>0</v>
      </c>
      <c r="AD36" s="3"/>
      <c r="AE36" s="3"/>
    </row>
    <row r="37" spans="1:49" ht="9.8000000000000007" customHeight="1" x14ac:dyDescent="0.2">
      <c r="A37" s="3"/>
      <c r="B37" s="74" t="s">
        <v>265</v>
      </c>
      <c r="C37" s="13"/>
      <c r="D37" s="6"/>
      <c r="E37" s="139" t="s">
        <v>321</v>
      </c>
      <c r="F37" s="139"/>
      <c r="G37" s="151">
        <v>1650</v>
      </c>
      <c r="H37" s="151"/>
      <c r="I37" s="149">
        <v>0</v>
      </c>
      <c r="J37" s="144"/>
      <c r="K37" s="150">
        <f t="shared" si="1"/>
        <v>0.4</v>
      </c>
      <c r="L37" s="146"/>
      <c r="M37" s="151">
        <f t="shared" si="2"/>
        <v>0</v>
      </c>
      <c r="N37" s="154"/>
      <c r="O37" s="139"/>
      <c r="P37" s="155"/>
      <c r="Q37" s="139"/>
      <c r="R37" s="148" t="s">
        <v>281</v>
      </c>
      <c r="S37" s="139"/>
      <c r="T37" s="139"/>
      <c r="U37" s="139" t="s">
        <v>326</v>
      </c>
      <c r="V37" s="13"/>
      <c r="W37" s="64">
        <v>290</v>
      </c>
      <c r="X37" s="64"/>
      <c r="Y37" s="52">
        <v>0</v>
      </c>
      <c r="Z37" s="29"/>
      <c r="AA37" s="65">
        <f t="shared" si="3"/>
        <v>0.4</v>
      </c>
      <c r="AB37" s="31"/>
      <c r="AC37" s="30">
        <f t="shared" si="0"/>
        <v>0</v>
      </c>
      <c r="AD37" s="14"/>
      <c r="AE37" s="13"/>
    </row>
    <row r="38" spans="1:49" ht="9.8000000000000007" customHeight="1" x14ac:dyDescent="0.2">
      <c r="A38" s="3"/>
      <c r="B38" s="73" t="s">
        <v>264</v>
      </c>
      <c r="C38" s="13"/>
      <c r="D38" s="48"/>
      <c r="E38" s="102" t="s">
        <v>335</v>
      </c>
      <c r="F38" s="13"/>
      <c r="G38" s="39">
        <v>445</v>
      </c>
      <c r="H38" s="30"/>
      <c r="I38" s="60">
        <v>0</v>
      </c>
      <c r="J38" s="29"/>
      <c r="K38" s="145">
        <f t="shared" si="1"/>
        <v>0.4</v>
      </c>
      <c r="L38" s="31"/>
      <c r="M38" s="39">
        <f t="shared" si="2"/>
        <v>0</v>
      </c>
      <c r="N38" s="40"/>
      <c r="O38" s="13"/>
      <c r="P38" s="89"/>
      <c r="Q38" s="13"/>
      <c r="R38" s="73" t="s">
        <v>282</v>
      </c>
      <c r="S38" s="13"/>
      <c r="T38" s="13"/>
      <c r="U38" s="43" t="s">
        <v>336</v>
      </c>
      <c r="V38" s="13"/>
      <c r="W38" s="97">
        <v>240</v>
      </c>
      <c r="X38" s="64"/>
      <c r="Y38" s="60">
        <v>0</v>
      </c>
      <c r="Z38" s="29"/>
      <c r="AA38" s="66">
        <f t="shared" si="3"/>
        <v>0.4</v>
      </c>
      <c r="AB38" s="31"/>
      <c r="AC38" s="39">
        <f t="shared" si="0"/>
        <v>0</v>
      </c>
      <c r="AD38" s="14"/>
      <c r="AE38" s="13"/>
    </row>
    <row r="39" spans="1:49" s="12" customFormat="1" ht="10.55" customHeight="1" x14ac:dyDescent="0.2">
      <c r="A39" s="13"/>
      <c r="B39" s="74" t="s">
        <v>304</v>
      </c>
      <c r="C39" s="13"/>
      <c r="D39" s="6"/>
      <c r="E39" s="13" t="s">
        <v>139</v>
      </c>
      <c r="F39" s="13"/>
      <c r="G39" s="30">
        <v>590</v>
      </c>
      <c r="H39" s="30"/>
      <c r="I39" s="52">
        <v>0</v>
      </c>
      <c r="J39" s="29"/>
      <c r="K39" s="150">
        <f t="shared" si="1"/>
        <v>0.4</v>
      </c>
      <c r="L39" s="31"/>
      <c r="M39" s="30">
        <f t="shared" si="2"/>
        <v>0</v>
      </c>
      <c r="N39" s="14"/>
      <c r="O39" s="13"/>
      <c r="P39" s="89"/>
      <c r="Q39" s="13"/>
      <c r="R39" s="74" t="s">
        <v>238</v>
      </c>
      <c r="S39" s="13"/>
      <c r="T39" s="13"/>
      <c r="U39" s="13" t="s">
        <v>156</v>
      </c>
      <c r="V39" s="13"/>
      <c r="W39" s="64">
        <v>585</v>
      </c>
      <c r="X39" s="64"/>
      <c r="Y39" s="52">
        <v>0</v>
      </c>
      <c r="Z39" s="29"/>
      <c r="AA39" s="65">
        <f t="shared" si="3"/>
        <v>0.4</v>
      </c>
      <c r="AB39" s="31"/>
      <c r="AC39" s="30">
        <f t="shared" si="0"/>
        <v>0</v>
      </c>
      <c r="AD39" s="27"/>
      <c r="AE39" s="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</row>
    <row r="40" spans="1:49" ht="9.8000000000000007" customHeight="1" x14ac:dyDescent="0.2">
      <c r="A40" s="3"/>
      <c r="B40" s="73" t="s">
        <v>303</v>
      </c>
      <c r="C40" s="13"/>
      <c r="D40" s="48"/>
      <c r="E40" s="43" t="s">
        <v>140</v>
      </c>
      <c r="F40" s="13"/>
      <c r="G40" s="39">
        <v>585</v>
      </c>
      <c r="H40" s="30"/>
      <c r="I40" s="60">
        <v>0</v>
      </c>
      <c r="J40" s="29"/>
      <c r="K40" s="145">
        <f t="shared" si="1"/>
        <v>0.4</v>
      </c>
      <c r="L40" s="31"/>
      <c r="M40" s="39">
        <f t="shared" si="2"/>
        <v>0</v>
      </c>
      <c r="N40" s="40"/>
      <c r="O40" s="13"/>
      <c r="P40" s="89"/>
      <c r="Q40" s="13"/>
      <c r="R40" s="73" t="s">
        <v>237</v>
      </c>
      <c r="S40" s="13"/>
      <c r="T40" s="43"/>
      <c r="U40" s="43" t="s">
        <v>157</v>
      </c>
      <c r="V40" s="13"/>
      <c r="W40" s="97">
        <v>490</v>
      </c>
      <c r="X40" s="64"/>
      <c r="Y40" s="60">
        <v>0</v>
      </c>
      <c r="Z40" s="29"/>
      <c r="AA40" s="66">
        <f t="shared" si="3"/>
        <v>0.4</v>
      </c>
      <c r="AB40" s="31"/>
      <c r="AC40" s="39">
        <f t="shared" si="0"/>
        <v>0</v>
      </c>
      <c r="AD40" s="9"/>
      <c r="AE40" s="3"/>
    </row>
    <row r="41" spans="1:49" ht="9.8000000000000007" customHeight="1" x14ac:dyDescent="0.2">
      <c r="A41" s="3"/>
      <c r="B41" s="74" t="s">
        <v>289</v>
      </c>
      <c r="C41" s="13"/>
      <c r="D41" s="6"/>
      <c r="E41" s="13" t="s">
        <v>141</v>
      </c>
      <c r="F41" s="13"/>
      <c r="G41" s="30">
        <v>585</v>
      </c>
      <c r="H41" s="30"/>
      <c r="I41" s="52">
        <v>0</v>
      </c>
      <c r="J41" s="29"/>
      <c r="K41" s="150">
        <f t="shared" si="1"/>
        <v>0.4</v>
      </c>
      <c r="L41" s="31"/>
      <c r="M41" s="30">
        <f t="shared" si="2"/>
        <v>0</v>
      </c>
      <c r="N41" s="14"/>
      <c r="O41" s="13"/>
      <c r="P41" s="89"/>
      <c r="Q41" s="13"/>
      <c r="R41" s="63" t="s">
        <v>291</v>
      </c>
      <c r="S41" s="13"/>
      <c r="T41" s="13"/>
      <c r="U41" s="79" t="s">
        <v>158</v>
      </c>
      <c r="V41" s="13"/>
      <c r="W41" s="64">
        <v>435</v>
      </c>
      <c r="X41" s="64"/>
      <c r="Y41" s="52">
        <v>0</v>
      </c>
      <c r="Z41" s="29"/>
      <c r="AA41" s="65">
        <f t="shared" si="3"/>
        <v>0.4</v>
      </c>
      <c r="AB41" s="31"/>
      <c r="AC41" s="30">
        <f t="shared" si="0"/>
        <v>0</v>
      </c>
      <c r="AD41" s="27"/>
      <c r="AE41" s="3"/>
    </row>
    <row r="42" spans="1:49" ht="9.8000000000000007" customHeight="1" x14ac:dyDescent="0.2">
      <c r="A42" s="3"/>
      <c r="B42" s="73" t="s">
        <v>271</v>
      </c>
      <c r="C42" s="13"/>
      <c r="D42" s="48"/>
      <c r="E42" s="43" t="s">
        <v>142</v>
      </c>
      <c r="F42" s="13"/>
      <c r="G42" s="39">
        <v>395</v>
      </c>
      <c r="H42" s="30"/>
      <c r="I42" s="60">
        <v>0</v>
      </c>
      <c r="J42" s="29"/>
      <c r="K42" s="145">
        <f t="shared" si="1"/>
        <v>0.4</v>
      </c>
      <c r="L42" s="31"/>
      <c r="M42" s="39">
        <f t="shared" si="2"/>
        <v>0</v>
      </c>
      <c r="N42" s="40"/>
      <c r="O42" s="13"/>
      <c r="P42" s="89"/>
      <c r="Q42" s="13"/>
      <c r="R42" s="73" t="s">
        <v>308</v>
      </c>
      <c r="S42" s="3"/>
      <c r="T42" s="26"/>
      <c r="U42" s="37" t="s">
        <v>346</v>
      </c>
      <c r="W42" s="97">
        <v>490</v>
      </c>
      <c r="X42" s="64"/>
      <c r="Y42" s="60">
        <v>0</v>
      </c>
      <c r="Z42" s="29"/>
      <c r="AA42" s="66">
        <f t="shared" si="3"/>
        <v>0.4</v>
      </c>
      <c r="AB42" s="31"/>
      <c r="AC42" s="82">
        <f t="shared" si="0"/>
        <v>0</v>
      </c>
      <c r="AD42" s="9"/>
      <c r="AE42" s="3"/>
    </row>
    <row r="43" spans="1:49" ht="9.8000000000000007" customHeight="1" x14ac:dyDescent="0.2">
      <c r="A43" s="3"/>
      <c r="B43" s="74" t="s">
        <v>272</v>
      </c>
      <c r="C43" s="13"/>
      <c r="D43" s="6"/>
      <c r="E43" s="13" t="s">
        <v>143</v>
      </c>
      <c r="F43" s="13"/>
      <c r="G43" s="30">
        <v>395</v>
      </c>
      <c r="H43" s="30"/>
      <c r="I43" s="52">
        <v>0</v>
      </c>
      <c r="J43" s="29"/>
      <c r="K43" s="150">
        <f t="shared" si="1"/>
        <v>0.4</v>
      </c>
      <c r="L43" s="31"/>
      <c r="M43" s="30">
        <f t="shared" si="2"/>
        <v>0</v>
      </c>
      <c r="N43" s="14"/>
      <c r="O43" s="13"/>
      <c r="P43" s="89"/>
      <c r="Q43" s="13"/>
      <c r="R43" s="177" t="s">
        <v>218</v>
      </c>
      <c r="S43" s="3"/>
      <c r="T43" s="3"/>
      <c r="U43" s="11" t="s">
        <v>159</v>
      </c>
      <c r="W43" s="59">
        <v>490</v>
      </c>
      <c r="X43" s="64"/>
      <c r="Y43" s="52">
        <v>0</v>
      </c>
      <c r="Z43" s="29"/>
      <c r="AA43" s="65">
        <f t="shared" si="3"/>
        <v>0.4</v>
      </c>
      <c r="AB43" s="31"/>
      <c r="AC43" s="59">
        <f t="shared" ref="AC43" si="4">W43*Y43*(1-AA43)</f>
        <v>0</v>
      </c>
      <c r="AD43" s="9"/>
      <c r="AE43" s="3"/>
    </row>
    <row r="44" spans="1:49" ht="9.8000000000000007" customHeight="1" x14ac:dyDescent="0.2">
      <c r="A44" s="3"/>
      <c r="B44" s="73" t="s">
        <v>260</v>
      </c>
      <c r="C44" s="13"/>
      <c r="D44" s="48"/>
      <c r="E44" s="43" t="s">
        <v>144</v>
      </c>
      <c r="F44" s="13"/>
      <c r="G44" s="39">
        <v>470</v>
      </c>
      <c r="H44" s="30"/>
      <c r="I44" s="60">
        <v>0</v>
      </c>
      <c r="J44" s="29"/>
      <c r="K44" s="145">
        <f t="shared" si="1"/>
        <v>0.4</v>
      </c>
      <c r="L44" s="31"/>
      <c r="M44" s="39">
        <f t="shared" si="2"/>
        <v>0</v>
      </c>
      <c r="N44" s="40"/>
      <c r="O44" s="13"/>
      <c r="P44" s="89"/>
      <c r="Q44" s="13"/>
      <c r="R44" s="44"/>
      <c r="S44" s="46"/>
      <c r="T44" s="46"/>
      <c r="U44" s="11"/>
      <c r="V44" s="46"/>
      <c r="W44" s="44"/>
      <c r="X44" s="47"/>
      <c r="Y44" s="44"/>
      <c r="Z44" s="44"/>
      <c r="AA44" s="44"/>
      <c r="AB44" s="44"/>
      <c r="AC44" s="47"/>
      <c r="AD44" s="9"/>
      <c r="AE44" s="3"/>
    </row>
    <row r="45" spans="1:49" ht="9.8000000000000007" customHeight="1" x14ac:dyDescent="0.2">
      <c r="A45" s="3"/>
      <c r="B45" s="74" t="s">
        <v>261</v>
      </c>
      <c r="C45" s="13"/>
      <c r="D45" s="6"/>
      <c r="E45" s="79" t="s">
        <v>145</v>
      </c>
      <c r="F45" s="13"/>
      <c r="G45" s="30">
        <v>470</v>
      </c>
      <c r="H45" s="30"/>
      <c r="I45" s="52">
        <v>0</v>
      </c>
      <c r="J45" s="29"/>
      <c r="K45" s="150">
        <f t="shared" si="1"/>
        <v>0.4</v>
      </c>
      <c r="L45" s="31"/>
      <c r="M45" s="30">
        <f t="shared" si="2"/>
        <v>0</v>
      </c>
      <c r="N45" s="14"/>
      <c r="O45" s="13"/>
      <c r="P45" s="89"/>
      <c r="Q45" s="13"/>
      <c r="R45" s="44"/>
      <c r="S45" s="46"/>
      <c r="T45" s="46"/>
      <c r="U45" s="46"/>
      <c r="V45" s="46"/>
      <c r="W45" s="44"/>
      <c r="X45" s="47"/>
      <c r="Y45" s="44"/>
      <c r="Z45" s="44"/>
      <c r="AA45" s="44"/>
      <c r="AB45" s="44"/>
      <c r="AC45" s="47"/>
      <c r="AD45" s="9"/>
      <c r="AE45" s="3"/>
    </row>
    <row r="46" spans="1:49" ht="9.8000000000000007" customHeight="1" x14ac:dyDescent="0.2">
      <c r="A46" s="3"/>
      <c r="B46" s="113" t="s">
        <v>301</v>
      </c>
      <c r="C46" s="13"/>
      <c r="D46" s="48"/>
      <c r="E46" s="43" t="s">
        <v>146</v>
      </c>
      <c r="F46" s="13"/>
      <c r="G46" s="39">
        <v>470</v>
      </c>
      <c r="H46" s="30"/>
      <c r="I46" s="60">
        <v>0</v>
      </c>
      <c r="J46" s="29"/>
      <c r="K46" s="145">
        <f t="shared" si="1"/>
        <v>0.4</v>
      </c>
      <c r="L46" s="31"/>
      <c r="M46" s="39">
        <f t="shared" si="2"/>
        <v>0</v>
      </c>
      <c r="N46" s="14"/>
      <c r="O46" s="13"/>
      <c r="P46" s="89"/>
      <c r="Q46" s="13"/>
      <c r="R46" s="244" t="s">
        <v>184</v>
      </c>
      <c r="S46" s="244"/>
      <c r="T46" s="244"/>
      <c r="U46" s="244"/>
      <c r="V46" s="244"/>
      <c r="W46" s="244"/>
      <c r="X46" s="244"/>
      <c r="Y46" s="244"/>
      <c r="Z46" s="44"/>
      <c r="AA46" s="44"/>
      <c r="AB46" s="44"/>
      <c r="AC46" s="47"/>
      <c r="AD46" s="9"/>
      <c r="AE46" s="3"/>
    </row>
    <row r="47" spans="1:49" ht="11.55" customHeight="1" x14ac:dyDescent="0.2">
      <c r="A47" s="3"/>
      <c r="B47" s="74" t="s">
        <v>300</v>
      </c>
      <c r="C47" s="13"/>
      <c r="D47" s="6"/>
      <c r="E47" s="13" t="s">
        <v>147</v>
      </c>
      <c r="F47" s="13"/>
      <c r="G47" s="30">
        <v>470</v>
      </c>
      <c r="H47" s="30"/>
      <c r="I47" s="52">
        <v>0</v>
      </c>
      <c r="J47" s="29"/>
      <c r="K47" s="150">
        <f t="shared" si="1"/>
        <v>0.4</v>
      </c>
      <c r="L47" s="31"/>
      <c r="M47" s="30">
        <f t="shared" si="2"/>
        <v>0</v>
      </c>
      <c r="N47" s="13"/>
      <c r="O47" s="13"/>
      <c r="P47" s="89"/>
      <c r="Q47" s="13"/>
      <c r="R47" s="244"/>
      <c r="S47" s="244"/>
      <c r="T47" s="244"/>
      <c r="U47" s="244"/>
      <c r="V47" s="244"/>
      <c r="W47" s="244"/>
      <c r="X47" s="244"/>
      <c r="Y47" s="244"/>
      <c r="Z47" s="29"/>
      <c r="AA47" s="65"/>
      <c r="AB47" s="31"/>
      <c r="AC47" s="30"/>
      <c r="AD47" s="3"/>
      <c r="AE47" s="3"/>
    </row>
    <row r="48" spans="1:49" ht="9.8000000000000007" customHeight="1" x14ac:dyDescent="0.2">
      <c r="A48" s="3"/>
      <c r="B48" s="73" t="s">
        <v>235</v>
      </c>
      <c r="C48" s="13"/>
      <c r="D48" s="48"/>
      <c r="E48" s="43" t="s">
        <v>148</v>
      </c>
      <c r="F48" s="13"/>
      <c r="G48" s="39">
        <v>490</v>
      </c>
      <c r="H48" s="30"/>
      <c r="I48" s="60">
        <v>0</v>
      </c>
      <c r="J48" s="29"/>
      <c r="K48" s="145">
        <f t="shared" si="1"/>
        <v>0.4</v>
      </c>
      <c r="L48" s="31"/>
      <c r="M48" s="39">
        <f t="shared" si="2"/>
        <v>0</v>
      </c>
      <c r="N48" s="14"/>
      <c r="O48" s="13"/>
      <c r="P48" s="89"/>
      <c r="Q48" s="13"/>
      <c r="R48" s="73" t="s">
        <v>287</v>
      </c>
      <c r="S48" s="13"/>
      <c r="T48" s="43"/>
      <c r="U48" s="43" t="s">
        <v>185</v>
      </c>
      <c r="V48" s="13"/>
      <c r="W48" s="97">
        <v>2750</v>
      </c>
      <c r="X48" s="64"/>
      <c r="Y48" s="60">
        <v>0</v>
      </c>
      <c r="Z48" s="29"/>
      <c r="AA48" s="66">
        <f t="shared" ref="AA48:AA54" si="5">$M$22</f>
        <v>0.4</v>
      </c>
      <c r="AB48" s="31"/>
      <c r="AC48" s="39">
        <f t="shared" ref="AC48:AC54" si="6">W48*Y48*(1-AA48)</f>
        <v>0</v>
      </c>
      <c r="AD48" s="3"/>
      <c r="AE48" s="3"/>
    </row>
    <row r="49" spans="1:49" ht="9.8000000000000007" customHeight="1" x14ac:dyDescent="0.2">
      <c r="A49" s="3"/>
      <c r="B49" s="74" t="s">
        <v>217</v>
      </c>
      <c r="C49" s="13"/>
      <c r="D49" s="6"/>
      <c r="E49" s="13" t="s">
        <v>149</v>
      </c>
      <c r="F49" s="13"/>
      <c r="G49" s="30">
        <v>665</v>
      </c>
      <c r="H49" s="30"/>
      <c r="I49" s="52">
        <v>0</v>
      </c>
      <c r="J49" s="29"/>
      <c r="K49" s="150">
        <f t="shared" si="1"/>
        <v>0.4</v>
      </c>
      <c r="L49" s="31"/>
      <c r="M49" s="30">
        <f t="shared" si="2"/>
        <v>0</v>
      </c>
      <c r="N49" s="40"/>
      <c r="O49" s="13"/>
      <c r="P49" s="89"/>
      <c r="Q49" s="13"/>
      <c r="R49" s="74" t="s">
        <v>254</v>
      </c>
      <c r="S49" s="13"/>
      <c r="T49" s="13"/>
      <c r="U49" s="13" t="s">
        <v>186</v>
      </c>
      <c r="V49" s="13"/>
      <c r="W49" s="64">
        <v>395</v>
      </c>
      <c r="X49" s="64"/>
      <c r="Y49" s="52">
        <v>0</v>
      </c>
      <c r="Z49" s="29"/>
      <c r="AA49" s="65">
        <f t="shared" si="5"/>
        <v>0.4</v>
      </c>
      <c r="AB49" s="31"/>
      <c r="AC49" s="30">
        <f t="shared" si="6"/>
        <v>0</v>
      </c>
      <c r="AD49" s="14"/>
      <c r="AE49" s="13"/>
    </row>
    <row r="50" spans="1:49" ht="9.8000000000000007" customHeight="1" x14ac:dyDescent="0.2">
      <c r="A50" s="3"/>
      <c r="B50" s="73" t="s">
        <v>293</v>
      </c>
      <c r="C50" s="13"/>
      <c r="D50" s="48"/>
      <c r="E50" s="102" t="s">
        <v>150</v>
      </c>
      <c r="F50" s="13"/>
      <c r="G50" s="39">
        <v>395</v>
      </c>
      <c r="H50" s="30"/>
      <c r="I50" s="60">
        <v>0</v>
      </c>
      <c r="J50" s="29"/>
      <c r="K50" s="145">
        <f t="shared" si="1"/>
        <v>0.4</v>
      </c>
      <c r="L50" s="31"/>
      <c r="M50" s="39">
        <f t="shared" si="2"/>
        <v>0</v>
      </c>
      <c r="N50" s="40"/>
      <c r="O50" s="13"/>
      <c r="P50" s="89"/>
      <c r="Q50" s="13"/>
      <c r="R50" s="73" t="s">
        <v>223</v>
      </c>
      <c r="S50" s="13"/>
      <c r="T50" s="13"/>
      <c r="U50" s="43" t="s">
        <v>187</v>
      </c>
      <c r="V50" s="13"/>
      <c r="W50" s="97">
        <v>240</v>
      </c>
      <c r="X50" s="64"/>
      <c r="Y50" s="60">
        <v>0</v>
      </c>
      <c r="Z50" s="29"/>
      <c r="AA50" s="66">
        <f t="shared" si="5"/>
        <v>0.4</v>
      </c>
      <c r="AB50" s="31"/>
      <c r="AC50" s="39">
        <f t="shared" si="6"/>
        <v>0</v>
      </c>
      <c r="AD50" s="14"/>
      <c r="AE50" s="13"/>
    </row>
    <row r="51" spans="1:49" s="12" customFormat="1" ht="10.55" customHeight="1" x14ac:dyDescent="0.2">
      <c r="A51" s="13"/>
      <c r="B51" s="74" t="s">
        <v>294</v>
      </c>
      <c r="C51" s="13"/>
      <c r="D51" s="6"/>
      <c r="E51" s="13" t="s">
        <v>151</v>
      </c>
      <c r="F51" s="13"/>
      <c r="G51" s="30">
        <v>490</v>
      </c>
      <c r="H51" s="30"/>
      <c r="I51" s="52">
        <v>0</v>
      </c>
      <c r="J51" s="29"/>
      <c r="K51" s="150">
        <f t="shared" si="1"/>
        <v>0.4</v>
      </c>
      <c r="L51" s="31"/>
      <c r="M51" s="30">
        <f t="shared" si="2"/>
        <v>0</v>
      </c>
      <c r="N51" s="14"/>
      <c r="O51" s="13"/>
      <c r="P51" s="89"/>
      <c r="Q51" s="13"/>
      <c r="R51" s="74" t="s">
        <v>236</v>
      </c>
      <c r="S51" s="13"/>
      <c r="T51" s="13"/>
      <c r="U51" s="13" t="s">
        <v>188</v>
      </c>
      <c r="V51" s="13"/>
      <c r="W51" s="64">
        <v>465</v>
      </c>
      <c r="X51" s="64"/>
      <c r="Y51" s="52">
        <v>0</v>
      </c>
      <c r="Z51" s="29"/>
      <c r="AA51" s="65">
        <f t="shared" si="5"/>
        <v>0.4</v>
      </c>
      <c r="AB51" s="31"/>
      <c r="AC51" s="30">
        <f t="shared" si="6"/>
        <v>0</v>
      </c>
      <c r="AD51" s="27"/>
      <c r="AE51" s="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 ht="9.8000000000000007" customHeight="1" x14ac:dyDescent="0.2">
      <c r="A52" s="3"/>
      <c r="B52" s="73" t="s">
        <v>263</v>
      </c>
      <c r="C52" s="13"/>
      <c r="D52" s="48"/>
      <c r="E52" s="43" t="s">
        <v>152</v>
      </c>
      <c r="F52" s="13"/>
      <c r="G52" s="39">
        <v>585</v>
      </c>
      <c r="H52" s="30"/>
      <c r="I52" s="60">
        <v>0</v>
      </c>
      <c r="J52" s="29"/>
      <c r="K52" s="145">
        <f t="shared" si="1"/>
        <v>0.4</v>
      </c>
      <c r="L52" s="31"/>
      <c r="M52" s="39">
        <f t="shared" si="2"/>
        <v>0</v>
      </c>
      <c r="N52" s="40"/>
      <c r="O52" s="13"/>
      <c r="P52" s="89"/>
      <c r="Q52" s="13"/>
      <c r="R52" s="73" t="s">
        <v>251</v>
      </c>
      <c r="S52" s="13"/>
      <c r="T52" s="43"/>
      <c r="U52" s="43" t="s">
        <v>189</v>
      </c>
      <c r="V52" s="13"/>
      <c r="W52" s="97">
        <v>395</v>
      </c>
      <c r="X52" s="64"/>
      <c r="Y52" s="60">
        <v>0</v>
      </c>
      <c r="Z52" s="29"/>
      <c r="AA52" s="66">
        <f t="shared" si="5"/>
        <v>0.4</v>
      </c>
      <c r="AB52" s="31"/>
      <c r="AC52" s="39">
        <f t="shared" si="6"/>
        <v>0</v>
      </c>
      <c r="AD52" s="9"/>
      <c r="AE52" s="3"/>
    </row>
    <row r="53" spans="1:49" ht="9.8000000000000007" customHeight="1" x14ac:dyDescent="0.2">
      <c r="A53" s="3"/>
      <c r="B53" s="74" t="s">
        <v>214</v>
      </c>
      <c r="C53" s="13"/>
      <c r="D53" s="6"/>
      <c r="E53" s="13" t="s">
        <v>153</v>
      </c>
      <c r="F53" s="13"/>
      <c r="G53" s="30">
        <v>490</v>
      </c>
      <c r="H53" s="30"/>
      <c r="I53" s="52">
        <v>0</v>
      </c>
      <c r="J53" s="29"/>
      <c r="K53" s="150">
        <f t="shared" si="1"/>
        <v>0.4</v>
      </c>
      <c r="L53" s="31"/>
      <c r="M53" s="30">
        <f t="shared" si="2"/>
        <v>0</v>
      </c>
      <c r="N53" s="14"/>
      <c r="O53" s="13"/>
      <c r="P53" s="89"/>
      <c r="Q53" s="13"/>
      <c r="R53" s="63" t="s">
        <v>247</v>
      </c>
      <c r="S53" s="13"/>
      <c r="T53" s="13"/>
      <c r="U53" s="79" t="s">
        <v>50</v>
      </c>
      <c r="V53" s="13"/>
      <c r="W53" s="64">
        <v>385</v>
      </c>
      <c r="X53" s="64"/>
      <c r="Y53" s="52">
        <v>0</v>
      </c>
      <c r="Z53" s="29"/>
      <c r="AA53" s="65">
        <f t="shared" si="5"/>
        <v>0.4</v>
      </c>
      <c r="AB53" s="31"/>
      <c r="AC53" s="30">
        <f t="shared" si="6"/>
        <v>0</v>
      </c>
      <c r="AD53" s="27"/>
      <c r="AE53" s="3"/>
    </row>
    <row r="54" spans="1:49" ht="9.8000000000000007" customHeight="1" x14ac:dyDescent="0.2">
      <c r="A54" s="3"/>
      <c r="B54" s="74"/>
      <c r="C54" s="13"/>
      <c r="D54" s="6"/>
      <c r="E54" s="13"/>
      <c r="F54" s="13"/>
      <c r="G54" s="30"/>
      <c r="H54" s="30"/>
      <c r="I54" s="52"/>
      <c r="J54" s="29"/>
      <c r="K54" s="65"/>
      <c r="L54" s="31"/>
      <c r="M54" s="30"/>
      <c r="N54" s="14"/>
      <c r="O54" s="13"/>
      <c r="P54" s="89"/>
      <c r="Q54" s="13"/>
      <c r="R54" s="73" t="s">
        <v>262</v>
      </c>
      <c r="S54" s="3"/>
      <c r="T54" s="26"/>
      <c r="U54" s="37" t="s">
        <v>190</v>
      </c>
      <c r="W54" s="97">
        <v>490</v>
      </c>
      <c r="X54" s="64"/>
      <c r="Y54" s="60">
        <v>0</v>
      </c>
      <c r="Z54" s="29"/>
      <c r="AA54" s="66">
        <f t="shared" si="5"/>
        <v>0.4</v>
      </c>
      <c r="AB54" s="31"/>
      <c r="AC54" s="39">
        <f t="shared" si="6"/>
        <v>0</v>
      </c>
      <c r="AD54" s="9"/>
      <c r="AE54" s="3"/>
    </row>
    <row r="55" spans="1:49" ht="9.8000000000000007" customHeight="1" x14ac:dyDescent="0.2">
      <c r="A55" s="3"/>
      <c r="B55" s="74"/>
      <c r="C55" s="13"/>
      <c r="D55" s="6"/>
      <c r="E55" s="13"/>
      <c r="F55" s="13"/>
      <c r="G55" s="30"/>
      <c r="H55" s="30"/>
      <c r="I55" s="52"/>
      <c r="J55" s="29"/>
      <c r="K55" s="65"/>
      <c r="L55" s="31"/>
      <c r="M55" s="30"/>
      <c r="N55" s="14"/>
      <c r="O55" s="13"/>
      <c r="P55" s="89"/>
      <c r="Q55" s="13"/>
      <c r="R55" s="74"/>
      <c r="S55" s="3"/>
      <c r="T55" s="3"/>
      <c r="U55" s="11"/>
      <c r="W55" s="64"/>
      <c r="X55" s="64"/>
      <c r="Y55" s="52"/>
      <c r="Z55" s="29"/>
      <c r="AA55" s="65"/>
      <c r="AB55" s="31"/>
      <c r="AC55" s="30"/>
      <c r="AD55" s="9"/>
      <c r="AE55" s="3"/>
    </row>
    <row r="56" spans="1:49" s="3" customFormat="1" ht="9.8000000000000007" customHeight="1" x14ac:dyDescent="0.2">
      <c r="A56" s="21"/>
      <c r="B56" s="244" t="s">
        <v>160</v>
      </c>
      <c r="C56" s="244"/>
      <c r="D56" s="244"/>
      <c r="E56" s="244"/>
      <c r="F56" s="244"/>
      <c r="G56" s="244"/>
      <c r="H56" s="47"/>
      <c r="I56" s="44"/>
      <c r="J56" s="44"/>
      <c r="K56" s="44"/>
      <c r="L56" s="44"/>
      <c r="M56" s="47"/>
      <c r="N56" s="44"/>
      <c r="O56" s="13"/>
      <c r="P56" s="89"/>
      <c r="Q56" s="46"/>
      <c r="R56" s="216" t="s">
        <v>191</v>
      </c>
      <c r="S56" s="216"/>
      <c r="T56" s="216"/>
      <c r="U56" s="216"/>
      <c r="V56" s="216"/>
      <c r="W56" s="216"/>
      <c r="X56" s="216"/>
      <c r="Y56" s="216"/>
      <c r="Z56" s="44"/>
      <c r="AA56" s="44"/>
      <c r="AB56" s="44"/>
      <c r="AC56" s="47"/>
      <c r="AD56" s="33"/>
      <c r="AE56" s="25"/>
    </row>
    <row r="57" spans="1:49" s="3" customFormat="1" ht="11.55" customHeight="1" x14ac:dyDescent="0.2">
      <c r="A57" s="21"/>
      <c r="B57" s="244"/>
      <c r="C57" s="244"/>
      <c r="D57" s="244"/>
      <c r="E57" s="244"/>
      <c r="F57" s="244"/>
      <c r="G57" s="244"/>
      <c r="H57" s="47"/>
      <c r="I57" s="44"/>
      <c r="J57" s="44"/>
      <c r="K57" s="44"/>
      <c r="L57" s="44"/>
      <c r="M57" s="47"/>
      <c r="N57" s="44"/>
      <c r="O57" s="13"/>
      <c r="P57" s="89"/>
      <c r="Q57" s="46"/>
      <c r="R57" s="216"/>
      <c r="S57" s="216"/>
      <c r="T57" s="216"/>
      <c r="U57" s="216"/>
      <c r="V57" s="216"/>
      <c r="W57" s="216"/>
      <c r="X57" s="216"/>
      <c r="Y57" s="216"/>
      <c r="Z57" s="44"/>
      <c r="AA57" s="44"/>
      <c r="AB57" s="44"/>
      <c r="AC57" s="47"/>
      <c r="AD57" s="33"/>
      <c r="AE57" s="25"/>
    </row>
    <row r="58" spans="1:49" ht="9.8000000000000007" customHeight="1" x14ac:dyDescent="0.2">
      <c r="A58" s="3"/>
      <c r="B58" s="73" t="s">
        <v>297</v>
      </c>
      <c r="C58" s="13"/>
      <c r="D58" s="48"/>
      <c r="E58" s="43" t="s">
        <v>161</v>
      </c>
      <c r="F58" s="13"/>
      <c r="G58" s="39">
        <v>530</v>
      </c>
      <c r="H58" s="30"/>
      <c r="I58" s="60">
        <v>0</v>
      </c>
      <c r="J58" s="29"/>
      <c r="K58" s="145">
        <f t="shared" ref="K58:K65" si="7">M$22</f>
        <v>0.4</v>
      </c>
      <c r="L58" s="31"/>
      <c r="M58" s="39">
        <f t="shared" ref="M58:N65" si="8">G58*I58*(1-K58)</f>
        <v>0</v>
      </c>
      <c r="N58" s="14"/>
      <c r="O58" s="13"/>
      <c r="P58" s="89"/>
      <c r="Q58" s="13"/>
      <c r="R58" s="138" t="s">
        <v>226</v>
      </c>
      <c r="S58" s="139"/>
      <c r="T58" s="140"/>
      <c r="U58" s="140" t="s">
        <v>309</v>
      </c>
      <c r="V58" s="139"/>
      <c r="W58" s="141">
        <v>1900</v>
      </c>
      <c r="X58" s="142"/>
      <c r="Y58" s="143">
        <v>0</v>
      </c>
      <c r="Z58" s="144"/>
      <c r="AA58" s="66">
        <f t="shared" ref="AA58:AA61" si="9">$M$22</f>
        <v>0.4</v>
      </c>
      <c r="AB58" s="146"/>
      <c r="AC58" s="147">
        <f t="shared" ref="AC58:AC61" si="10">W58*Y58*(1-AA58)</f>
        <v>0</v>
      </c>
      <c r="AD58" s="3"/>
      <c r="AE58" s="3"/>
    </row>
    <row r="59" spans="1:49" ht="9.8000000000000007" customHeight="1" x14ac:dyDescent="0.2">
      <c r="A59" s="3"/>
      <c r="B59" s="74" t="s">
        <v>229</v>
      </c>
      <c r="C59" s="13"/>
      <c r="D59" s="6"/>
      <c r="E59" s="13" t="s">
        <v>162</v>
      </c>
      <c r="F59" s="13"/>
      <c r="G59" s="30">
        <v>395</v>
      </c>
      <c r="H59" s="30"/>
      <c r="I59" s="52">
        <v>0</v>
      </c>
      <c r="J59" s="29"/>
      <c r="K59" s="150">
        <f t="shared" si="7"/>
        <v>0.4</v>
      </c>
      <c r="L59" s="31"/>
      <c r="M59" s="30">
        <f t="shared" si="8"/>
        <v>0</v>
      </c>
      <c r="N59" s="40"/>
      <c r="O59" s="13"/>
      <c r="P59" s="89"/>
      <c r="Q59" s="13"/>
      <c r="R59" s="148" t="s">
        <v>220</v>
      </c>
      <c r="S59" s="139"/>
      <c r="T59" s="139"/>
      <c r="U59" s="139" t="s">
        <v>310</v>
      </c>
      <c r="V59" s="139"/>
      <c r="W59" s="142">
        <v>365</v>
      </c>
      <c r="X59" s="142"/>
      <c r="Y59" s="149">
        <v>0</v>
      </c>
      <c r="Z59" s="144"/>
      <c r="AA59" s="66">
        <f t="shared" si="9"/>
        <v>0.4</v>
      </c>
      <c r="AB59" s="146"/>
      <c r="AC59" s="151">
        <f t="shared" si="10"/>
        <v>0</v>
      </c>
      <c r="AD59" s="14"/>
      <c r="AE59" s="13"/>
    </row>
    <row r="60" spans="1:49" ht="9.8000000000000007" customHeight="1" x14ac:dyDescent="0.2">
      <c r="A60" s="3"/>
      <c r="B60" s="73" t="s">
        <v>232</v>
      </c>
      <c r="C60" s="13"/>
      <c r="D60" s="48"/>
      <c r="E60" s="102" t="s">
        <v>163</v>
      </c>
      <c r="F60" s="13"/>
      <c r="G60" s="39">
        <v>395</v>
      </c>
      <c r="H60" s="30"/>
      <c r="I60" s="60">
        <v>0</v>
      </c>
      <c r="J60" s="29"/>
      <c r="K60" s="145">
        <f t="shared" si="7"/>
        <v>0.4</v>
      </c>
      <c r="L60" s="31"/>
      <c r="M60" s="39">
        <f t="shared" si="8"/>
        <v>0</v>
      </c>
      <c r="N60" s="40"/>
      <c r="O60" s="13"/>
      <c r="P60" s="89"/>
      <c r="Q60" s="13"/>
      <c r="R60" s="138" t="s">
        <v>227</v>
      </c>
      <c r="S60" s="139"/>
      <c r="T60" s="139"/>
      <c r="U60" s="140" t="s">
        <v>311</v>
      </c>
      <c r="V60" s="139"/>
      <c r="W60" s="141">
        <v>265</v>
      </c>
      <c r="X60" s="142"/>
      <c r="Y60" s="143">
        <v>0</v>
      </c>
      <c r="Z60" s="144"/>
      <c r="AA60" s="66">
        <f t="shared" si="9"/>
        <v>0.4</v>
      </c>
      <c r="AB60" s="146"/>
      <c r="AC60" s="147">
        <f t="shared" si="10"/>
        <v>0</v>
      </c>
      <c r="AD60" s="14"/>
      <c r="AE60" s="13"/>
    </row>
    <row r="61" spans="1:49" s="12" customFormat="1" ht="10.55" customHeight="1" x14ac:dyDescent="0.2">
      <c r="A61" s="13"/>
      <c r="B61" s="74" t="s">
        <v>299</v>
      </c>
      <c r="C61" s="13"/>
      <c r="D61" s="6"/>
      <c r="E61" s="13" t="s">
        <v>164</v>
      </c>
      <c r="F61" s="13"/>
      <c r="G61" s="30">
        <v>395</v>
      </c>
      <c r="H61" s="30"/>
      <c r="I61" s="52">
        <v>0</v>
      </c>
      <c r="J61" s="29"/>
      <c r="K61" s="150">
        <f t="shared" si="7"/>
        <v>0.4</v>
      </c>
      <c r="L61" s="31"/>
      <c r="M61" s="30">
        <f t="shared" si="8"/>
        <v>0</v>
      </c>
      <c r="N61" s="14"/>
      <c r="O61" s="13"/>
      <c r="P61" s="89"/>
      <c r="Q61" s="13"/>
      <c r="R61" s="148" t="s">
        <v>276</v>
      </c>
      <c r="S61" s="139"/>
      <c r="T61" s="139"/>
      <c r="U61" s="139" t="s">
        <v>312</v>
      </c>
      <c r="V61" s="139"/>
      <c r="W61" s="142">
        <v>110</v>
      </c>
      <c r="X61" s="142"/>
      <c r="Y61" s="149">
        <v>0</v>
      </c>
      <c r="Z61" s="144"/>
      <c r="AA61" s="66">
        <f t="shared" si="9"/>
        <v>0.4</v>
      </c>
      <c r="AB61" s="146"/>
      <c r="AC61" s="151">
        <f t="shared" si="10"/>
        <v>0</v>
      </c>
      <c r="AD61" s="27"/>
      <c r="AE61" s="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ht="9.8000000000000007" customHeight="1" x14ac:dyDescent="0.2">
      <c r="A62" s="3"/>
      <c r="B62" s="73" t="s">
        <v>292</v>
      </c>
      <c r="C62" s="13"/>
      <c r="D62" s="48"/>
      <c r="E62" s="43" t="s">
        <v>165</v>
      </c>
      <c r="F62" s="13"/>
      <c r="G62" s="39">
        <v>395</v>
      </c>
      <c r="H62" s="30"/>
      <c r="I62" s="60">
        <v>0</v>
      </c>
      <c r="J62" s="29"/>
      <c r="K62" s="145">
        <f t="shared" si="7"/>
        <v>0.4</v>
      </c>
      <c r="L62" s="31"/>
      <c r="M62" s="39">
        <f t="shared" si="8"/>
        <v>0</v>
      </c>
      <c r="N62" s="40"/>
      <c r="O62" s="13"/>
      <c r="P62" s="89"/>
      <c r="Q62" s="13"/>
      <c r="R62" s="128"/>
      <c r="S62" s="152"/>
      <c r="T62" s="152"/>
      <c r="U62" s="152"/>
      <c r="V62" s="152"/>
      <c r="W62" s="128"/>
      <c r="X62" s="153"/>
      <c r="Y62" s="128"/>
      <c r="Z62" s="128"/>
      <c r="AA62" s="128"/>
      <c r="AB62" s="128"/>
      <c r="AC62" s="153"/>
      <c r="AD62" s="9"/>
      <c r="AE62" s="3"/>
    </row>
    <row r="63" spans="1:49" ht="9.8000000000000007" customHeight="1" x14ac:dyDescent="0.2">
      <c r="A63" s="3"/>
      <c r="B63" s="74" t="s">
        <v>298</v>
      </c>
      <c r="C63" s="13"/>
      <c r="D63" s="6"/>
      <c r="E63" s="13" t="s">
        <v>166</v>
      </c>
      <c r="F63" s="13"/>
      <c r="G63" s="30">
        <v>395</v>
      </c>
      <c r="H63" s="30"/>
      <c r="I63" s="52">
        <v>0</v>
      </c>
      <c r="J63" s="29"/>
      <c r="K63" s="150">
        <f t="shared" si="7"/>
        <v>0.4</v>
      </c>
      <c r="L63" s="31"/>
      <c r="M63" s="30">
        <f t="shared" si="8"/>
        <v>0</v>
      </c>
      <c r="N63" s="14"/>
      <c r="O63" s="13"/>
      <c r="P63" s="89"/>
      <c r="Q63" s="13"/>
      <c r="R63" s="244" t="s">
        <v>192</v>
      </c>
      <c r="S63" s="244"/>
      <c r="T63" s="244"/>
      <c r="U63" s="244"/>
      <c r="V63" s="244"/>
      <c r="W63" s="244"/>
      <c r="X63" s="244"/>
      <c r="Y63" s="244"/>
      <c r="Z63" s="128"/>
      <c r="AA63" s="128"/>
      <c r="AB63" s="128"/>
      <c r="AC63" s="153"/>
      <c r="AD63" s="27"/>
      <c r="AE63" s="3"/>
    </row>
    <row r="64" spans="1:49" ht="12.1" customHeight="1" x14ac:dyDescent="0.2">
      <c r="A64" s="3"/>
      <c r="B64" s="73" t="s">
        <v>216</v>
      </c>
      <c r="C64" s="13"/>
      <c r="D64" s="48"/>
      <c r="E64" s="43" t="s">
        <v>167</v>
      </c>
      <c r="F64" s="13"/>
      <c r="G64" s="39">
        <v>665</v>
      </c>
      <c r="H64" s="30"/>
      <c r="I64" s="60">
        <v>0</v>
      </c>
      <c r="J64" s="29"/>
      <c r="K64" s="145">
        <f t="shared" si="7"/>
        <v>0.4</v>
      </c>
      <c r="L64" s="31"/>
      <c r="M64" s="39">
        <f t="shared" si="8"/>
        <v>0</v>
      </c>
      <c r="N64" s="40"/>
      <c r="O64" s="13"/>
      <c r="P64" s="89"/>
      <c r="Q64" s="13"/>
      <c r="R64" s="244"/>
      <c r="S64" s="244"/>
      <c r="T64" s="244"/>
      <c r="U64" s="244"/>
      <c r="V64" s="244"/>
      <c r="W64" s="244"/>
      <c r="X64" s="244"/>
      <c r="Y64" s="244"/>
      <c r="Z64" s="44"/>
      <c r="AA64" s="44"/>
      <c r="AB64" s="44"/>
      <c r="AC64" s="47"/>
      <c r="AD64" s="9"/>
      <c r="AE64" s="3"/>
    </row>
    <row r="65" spans="1:49" ht="9.8000000000000007" customHeight="1" x14ac:dyDescent="0.2">
      <c r="A65" s="3"/>
      <c r="B65" s="74" t="s">
        <v>228</v>
      </c>
      <c r="C65" s="13"/>
      <c r="D65" s="6"/>
      <c r="E65" s="13" t="s">
        <v>168</v>
      </c>
      <c r="F65" s="13"/>
      <c r="G65" s="30">
        <v>585</v>
      </c>
      <c r="H65" s="30"/>
      <c r="I65" s="52">
        <v>0</v>
      </c>
      <c r="J65" s="29"/>
      <c r="K65" s="150">
        <f t="shared" si="7"/>
        <v>0.4</v>
      </c>
      <c r="L65" s="31"/>
      <c r="M65" s="30">
        <f t="shared" si="8"/>
        <v>0</v>
      </c>
      <c r="N65" s="30">
        <f t="shared" si="8"/>
        <v>0</v>
      </c>
      <c r="O65" s="13"/>
      <c r="P65" s="89"/>
      <c r="Q65" s="13"/>
      <c r="R65" s="73" t="s">
        <v>288</v>
      </c>
      <c r="S65" s="13"/>
      <c r="T65" s="13"/>
      <c r="U65" s="43" t="s">
        <v>193</v>
      </c>
      <c r="V65" s="13"/>
      <c r="W65" s="97">
        <v>2900</v>
      </c>
      <c r="X65" s="64"/>
      <c r="Y65" s="60">
        <v>0</v>
      </c>
      <c r="Z65" s="29"/>
      <c r="AA65" s="66">
        <f t="shared" ref="AA65:AA72" si="11">$M$22</f>
        <v>0.4</v>
      </c>
      <c r="AB65" s="31"/>
      <c r="AC65" s="39">
        <f t="shared" ref="AC65:AC72" si="12">W65*Y65*(1-AA65)</f>
        <v>0</v>
      </c>
      <c r="AD65" s="27"/>
      <c r="AE65" s="3"/>
    </row>
    <row r="66" spans="1:49" s="3" customFormat="1" ht="9.8000000000000007" customHeight="1" x14ac:dyDescent="0.2">
      <c r="A66" s="21"/>
      <c r="C66" s="84"/>
      <c r="D66" s="84"/>
      <c r="E66" s="84"/>
      <c r="F66" s="46"/>
      <c r="G66" s="44"/>
      <c r="H66" s="47"/>
      <c r="I66" s="44"/>
      <c r="J66" s="44"/>
      <c r="K66" s="44"/>
      <c r="L66" s="44"/>
      <c r="M66" s="47"/>
      <c r="N66" s="44"/>
      <c r="O66" s="13"/>
      <c r="P66" s="89"/>
      <c r="Q66" s="46"/>
      <c r="R66" s="74" t="s">
        <v>258</v>
      </c>
      <c r="S66" s="13"/>
      <c r="T66" s="13"/>
      <c r="U66" s="3" t="s">
        <v>194</v>
      </c>
      <c r="V66" s="13"/>
      <c r="W66" s="64">
        <v>420</v>
      </c>
      <c r="X66" s="64"/>
      <c r="Y66" s="52">
        <v>0</v>
      </c>
      <c r="Z66" s="29"/>
      <c r="AA66" s="65">
        <f t="shared" si="11"/>
        <v>0.4</v>
      </c>
      <c r="AB66" s="31"/>
      <c r="AC66" s="30">
        <f t="shared" si="12"/>
        <v>0</v>
      </c>
      <c r="AD66" s="33"/>
      <c r="AE66" s="25"/>
    </row>
    <row r="67" spans="1:49" s="3" customFormat="1" ht="9.8000000000000007" customHeight="1" x14ac:dyDescent="0.2">
      <c r="A67" s="21"/>
      <c r="B67" s="244" t="s">
        <v>169</v>
      </c>
      <c r="C67" s="244"/>
      <c r="D67" s="244"/>
      <c r="E67" s="244"/>
      <c r="F67" s="244"/>
      <c r="G67" s="244"/>
      <c r="H67" s="47"/>
      <c r="I67" s="44"/>
      <c r="J67" s="44"/>
      <c r="K67" s="44"/>
      <c r="L67" s="44"/>
      <c r="M67" s="47"/>
      <c r="N67" s="44"/>
      <c r="O67" s="13"/>
      <c r="P67" s="89"/>
      <c r="Q67" s="46"/>
      <c r="R67" s="73" t="s">
        <v>255</v>
      </c>
      <c r="S67" s="13"/>
      <c r="T67" s="43"/>
      <c r="U67" s="43" t="s">
        <v>195</v>
      </c>
      <c r="V67" s="13"/>
      <c r="W67" s="97">
        <v>420</v>
      </c>
      <c r="X67" s="64"/>
      <c r="Y67" s="60">
        <v>0</v>
      </c>
      <c r="Z67" s="29"/>
      <c r="AA67" s="66">
        <f t="shared" si="11"/>
        <v>0.4</v>
      </c>
      <c r="AB67" s="31"/>
      <c r="AC67" s="39">
        <f t="shared" si="12"/>
        <v>0</v>
      </c>
      <c r="AD67" s="33"/>
      <c r="AE67" s="25"/>
    </row>
    <row r="68" spans="1:49" s="3" customFormat="1" ht="11.55" customHeight="1" x14ac:dyDescent="0.2">
      <c r="A68" s="21"/>
      <c r="B68" s="244"/>
      <c r="C68" s="244"/>
      <c r="D68" s="244"/>
      <c r="E68" s="244"/>
      <c r="F68" s="244"/>
      <c r="G68" s="244"/>
      <c r="H68" s="47"/>
      <c r="I68" s="44"/>
      <c r="J68" s="44"/>
      <c r="K68" s="44"/>
      <c r="L68" s="44"/>
      <c r="M68" s="47"/>
      <c r="N68" s="44"/>
      <c r="O68" s="13"/>
      <c r="P68" s="89"/>
      <c r="Q68" s="46"/>
      <c r="R68" s="63" t="s">
        <v>257</v>
      </c>
      <c r="S68" s="13"/>
      <c r="T68" s="13"/>
      <c r="U68" s="79" t="s">
        <v>196</v>
      </c>
      <c r="V68" s="13"/>
      <c r="W68" s="64">
        <v>445</v>
      </c>
      <c r="X68" s="64"/>
      <c r="Y68" s="52">
        <v>0</v>
      </c>
      <c r="Z68" s="29"/>
      <c r="AA68" s="65">
        <f t="shared" si="11"/>
        <v>0.4</v>
      </c>
      <c r="AB68" s="31"/>
      <c r="AC68" s="30">
        <f t="shared" si="12"/>
        <v>0</v>
      </c>
      <c r="AD68" s="33"/>
      <c r="AE68" s="25"/>
    </row>
    <row r="69" spans="1:49" ht="9.8000000000000007" customHeight="1" x14ac:dyDescent="0.2">
      <c r="A69" s="3"/>
      <c r="B69" s="73" t="s">
        <v>283</v>
      </c>
      <c r="C69" s="13"/>
      <c r="D69" s="48"/>
      <c r="E69" s="102" t="s">
        <v>170</v>
      </c>
      <c r="F69" s="13"/>
      <c r="G69" s="39">
        <v>2750</v>
      </c>
      <c r="H69" s="30"/>
      <c r="I69" s="60">
        <v>0</v>
      </c>
      <c r="J69" s="29"/>
      <c r="K69" s="145">
        <f t="shared" ref="K69:K78" si="13">M$22</f>
        <v>0.4</v>
      </c>
      <c r="L69" s="31"/>
      <c r="M69" s="39">
        <f t="shared" ref="M69:M85" si="14">G69*I69*(1-K69)</f>
        <v>0</v>
      </c>
      <c r="N69" s="40"/>
      <c r="O69" s="13"/>
      <c r="P69" s="89"/>
      <c r="Q69" s="13"/>
      <c r="R69" s="73" t="s">
        <v>256</v>
      </c>
      <c r="S69" s="3"/>
      <c r="T69" s="26"/>
      <c r="U69" s="37" t="s">
        <v>197</v>
      </c>
      <c r="W69" s="97">
        <v>340</v>
      </c>
      <c r="X69" s="64"/>
      <c r="Y69" s="60">
        <v>0</v>
      </c>
      <c r="Z69" s="29"/>
      <c r="AA69" s="66">
        <f t="shared" si="11"/>
        <v>0.4</v>
      </c>
      <c r="AB69" s="31"/>
      <c r="AC69" s="39">
        <f t="shared" si="12"/>
        <v>0</v>
      </c>
      <c r="AD69" s="14"/>
      <c r="AE69" s="13"/>
    </row>
    <row r="70" spans="1:49" s="12" customFormat="1" ht="10.55" customHeight="1" x14ac:dyDescent="0.2">
      <c r="A70" s="13"/>
      <c r="B70" s="74" t="s">
        <v>244</v>
      </c>
      <c r="C70" s="13"/>
      <c r="D70" s="6"/>
      <c r="E70" s="13" t="s">
        <v>171</v>
      </c>
      <c r="F70" s="13"/>
      <c r="G70" s="30">
        <v>410</v>
      </c>
      <c r="H70" s="30"/>
      <c r="I70" s="52">
        <v>0</v>
      </c>
      <c r="J70" s="29"/>
      <c r="K70" s="150">
        <f t="shared" si="13"/>
        <v>0.4</v>
      </c>
      <c r="L70" s="31"/>
      <c r="M70" s="30">
        <f t="shared" si="14"/>
        <v>0</v>
      </c>
      <c r="N70" s="14"/>
      <c r="O70" s="13"/>
      <c r="P70" s="89"/>
      <c r="Q70" s="13"/>
      <c r="R70" s="225" t="s">
        <v>270</v>
      </c>
      <c r="S70" s="13"/>
      <c r="T70" s="13"/>
      <c r="U70" s="226" t="s">
        <v>333</v>
      </c>
      <c r="V70" s="13"/>
      <c r="W70" s="215">
        <v>230</v>
      </c>
      <c r="X70" s="64"/>
      <c r="Y70" s="227">
        <v>0</v>
      </c>
      <c r="Z70" s="29"/>
      <c r="AA70" s="220">
        <f t="shared" si="11"/>
        <v>0.4</v>
      </c>
      <c r="AB70" s="31"/>
      <c r="AC70" s="215">
        <f t="shared" si="12"/>
        <v>0</v>
      </c>
      <c r="AD70" s="27"/>
      <c r="AE70" s="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49" ht="9.8000000000000007" customHeight="1" x14ac:dyDescent="0.2">
      <c r="A71" s="3"/>
      <c r="B71" s="73" t="s">
        <v>241</v>
      </c>
      <c r="C71" s="13"/>
      <c r="D71" s="48"/>
      <c r="E71" s="43" t="s">
        <v>172</v>
      </c>
      <c r="F71" s="13"/>
      <c r="G71" s="39">
        <v>420</v>
      </c>
      <c r="H71" s="30"/>
      <c r="I71" s="60">
        <v>0</v>
      </c>
      <c r="J71" s="29"/>
      <c r="K71" s="145">
        <f t="shared" si="13"/>
        <v>0.4</v>
      </c>
      <c r="L71" s="31"/>
      <c r="M71" s="39">
        <f t="shared" si="14"/>
        <v>0</v>
      </c>
      <c r="N71" s="40"/>
      <c r="O71" s="13"/>
      <c r="P71" s="89"/>
      <c r="Q71" s="13"/>
      <c r="R71" s="225"/>
      <c r="S71" s="13"/>
      <c r="T71" s="13"/>
      <c r="U71" s="226"/>
      <c r="V71" s="13"/>
      <c r="W71" s="215"/>
      <c r="X71" s="64"/>
      <c r="Y71" s="227"/>
      <c r="Z71" s="29"/>
      <c r="AA71" s="220"/>
      <c r="AB71" s="31"/>
      <c r="AC71" s="215"/>
      <c r="AD71" s="9"/>
      <c r="AE71" s="3"/>
    </row>
    <row r="72" spans="1:49" ht="9.8000000000000007" customHeight="1" x14ac:dyDescent="0.2">
      <c r="A72" s="3"/>
      <c r="B72" s="74" t="s">
        <v>243</v>
      </c>
      <c r="C72" s="13"/>
      <c r="D72" s="6"/>
      <c r="E72" s="13" t="s">
        <v>173</v>
      </c>
      <c r="F72" s="13"/>
      <c r="G72" s="30">
        <v>420</v>
      </c>
      <c r="H72" s="30"/>
      <c r="I72" s="52">
        <v>0</v>
      </c>
      <c r="J72" s="29"/>
      <c r="K72" s="150">
        <f t="shared" si="13"/>
        <v>0.4</v>
      </c>
      <c r="L72" s="31"/>
      <c r="M72" s="30">
        <f t="shared" si="14"/>
        <v>0</v>
      </c>
      <c r="N72" s="14"/>
      <c r="O72" s="13"/>
      <c r="P72" s="89"/>
      <c r="Q72" s="13"/>
      <c r="R72" s="73" t="s">
        <v>269</v>
      </c>
      <c r="S72" s="3"/>
      <c r="T72" s="26"/>
      <c r="U72" s="240" t="s">
        <v>334</v>
      </c>
      <c r="W72" s="241">
        <v>110</v>
      </c>
      <c r="X72" s="5"/>
      <c r="Y72" s="235">
        <v>0</v>
      </c>
      <c r="Z72" s="29"/>
      <c r="AA72" s="239">
        <f t="shared" si="11"/>
        <v>0.4</v>
      </c>
      <c r="AB72" s="31"/>
      <c r="AC72" s="234">
        <f t="shared" si="12"/>
        <v>0</v>
      </c>
      <c r="AD72" s="27"/>
      <c r="AE72" s="3"/>
    </row>
    <row r="73" spans="1:49" ht="9.8000000000000007" customHeight="1" x14ac:dyDescent="0.2">
      <c r="A73" s="3"/>
      <c r="B73" s="73" t="s">
        <v>242</v>
      </c>
      <c r="C73" s="13"/>
      <c r="D73" s="48"/>
      <c r="E73" s="43" t="s">
        <v>174</v>
      </c>
      <c r="F73" s="13"/>
      <c r="G73" s="39">
        <v>340</v>
      </c>
      <c r="H73" s="30"/>
      <c r="I73" s="60">
        <v>0</v>
      </c>
      <c r="J73" s="29"/>
      <c r="K73" s="145">
        <f t="shared" si="13"/>
        <v>0.4</v>
      </c>
      <c r="L73" s="31"/>
      <c r="M73" s="39">
        <f t="shared" si="14"/>
        <v>0</v>
      </c>
      <c r="N73" s="40"/>
      <c r="O73" s="13"/>
      <c r="P73" s="89"/>
      <c r="Q73" s="13"/>
      <c r="R73" s="73"/>
      <c r="S73" s="13"/>
      <c r="T73" s="43"/>
      <c r="U73" s="240"/>
      <c r="V73" s="13"/>
      <c r="W73" s="241"/>
      <c r="X73" s="64"/>
      <c r="Y73" s="235"/>
      <c r="Z73" s="29"/>
      <c r="AA73" s="239"/>
      <c r="AB73" s="31"/>
      <c r="AC73" s="234"/>
      <c r="AD73" s="9"/>
      <c r="AE73" s="3"/>
    </row>
    <row r="74" spans="1:49" ht="9.8000000000000007" customHeight="1" x14ac:dyDescent="0.2">
      <c r="A74" s="3"/>
      <c r="B74" s="74" t="s">
        <v>307</v>
      </c>
      <c r="C74" s="13"/>
      <c r="D74" s="6"/>
      <c r="E74" s="13" t="s">
        <v>175</v>
      </c>
      <c r="F74" s="13"/>
      <c r="G74" s="30">
        <v>265</v>
      </c>
      <c r="H74" s="30"/>
      <c r="I74" s="52">
        <v>0</v>
      </c>
      <c r="J74" s="29"/>
      <c r="K74" s="150">
        <f t="shared" si="13"/>
        <v>0.4</v>
      </c>
      <c r="L74" s="31"/>
      <c r="M74" s="30">
        <f t="shared" si="14"/>
        <v>0</v>
      </c>
      <c r="N74" s="14"/>
      <c r="O74" s="13"/>
      <c r="P74" s="89"/>
      <c r="Q74" s="13"/>
      <c r="R74" s="44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9"/>
      <c r="AE74" s="3"/>
    </row>
    <row r="75" spans="1:49" ht="9.8000000000000007" customHeight="1" x14ac:dyDescent="0.2">
      <c r="A75" s="3"/>
      <c r="B75" s="73" t="s">
        <v>306</v>
      </c>
      <c r="C75" s="13"/>
      <c r="D75" s="48"/>
      <c r="E75" s="43" t="s">
        <v>176</v>
      </c>
      <c r="F75" s="13"/>
      <c r="G75" s="39">
        <v>120</v>
      </c>
      <c r="H75" s="30"/>
      <c r="I75" s="60">
        <v>0</v>
      </c>
      <c r="J75" s="29"/>
      <c r="K75" s="145">
        <f t="shared" si="13"/>
        <v>0.4</v>
      </c>
      <c r="L75" s="31"/>
      <c r="M75" s="39">
        <f t="shared" si="14"/>
        <v>0</v>
      </c>
      <c r="N75" s="40"/>
      <c r="O75" s="13"/>
      <c r="P75" s="89"/>
      <c r="Q75" s="13"/>
      <c r="R75" s="216" t="s">
        <v>198</v>
      </c>
      <c r="S75" s="216"/>
      <c r="T75" s="216"/>
      <c r="U75" s="216"/>
      <c r="V75" s="216"/>
      <c r="W75" s="216"/>
      <c r="X75" s="216"/>
      <c r="Y75" s="216"/>
      <c r="Z75" s="46"/>
      <c r="AA75" s="46"/>
      <c r="AB75" s="46"/>
      <c r="AC75" s="46"/>
      <c r="AD75" s="9"/>
      <c r="AE75" s="3"/>
    </row>
    <row r="76" spans="1:49" ht="9.8000000000000007" customHeight="1" x14ac:dyDescent="0.2">
      <c r="A76" s="3"/>
      <c r="B76" s="74" t="s">
        <v>222</v>
      </c>
      <c r="C76" s="13"/>
      <c r="D76" s="6"/>
      <c r="E76" s="79" t="s">
        <v>177</v>
      </c>
      <c r="F76" s="13"/>
      <c r="G76" s="30">
        <v>240</v>
      </c>
      <c r="H76" s="30"/>
      <c r="I76" s="52">
        <v>0</v>
      </c>
      <c r="J76" s="29"/>
      <c r="K76" s="150">
        <f t="shared" si="13"/>
        <v>0.4</v>
      </c>
      <c r="L76" s="31"/>
      <c r="M76" s="30">
        <f t="shared" si="14"/>
        <v>0</v>
      </c>
      <c r="N76" s="14"/>
      <c r="O76" s="13"/>
      <c r="P76" s="89"/>
      <c r="Q76" s="13"/>
      <c r="R76" s="216"/>
      <c r="S76" s="216"/>
      <c r="T76" s="216"/>
      <c r="U76" s="216"/>
      <c r="V76" s="216"/>
      <c r="W76" s="216"/>
      <c r="X76" s="216"/>
      <c r="Y76" s="216"/>
      <c r="Z76" s="29"/>
      <c r="AA76" s="46"/>
      <c r="AB76" s="31"/>
      <c r="AC76" s="46"/>
      <c r="AD76" s="9"/>
      <c r="AE76" s="3"/>
    </row>
    <row r="77" spans="1:49" x14ac:dyDescent="0.2">
      <c r="A77" s="3"/>
      <c r="B77" s="73"/>
      <c r="C77" s="13"/>
      <c r="D77" s="48"/>
      <c r="E77" s="140" t="s">
        <v>313</v>
      </c>
      <c r="F77" s="13"/>
      <c r="G77" s="39">
        <v>110</v>
      </c>
      <c r="H77" s="30"/>
      <c r="I77" s="60">
        <v>0</v>
      </c>
      <c r="J77" s="29"/>
      <c r="K77" s="145">
        <f t="shared" si="13"/>
        <v>0.4</v>
      </c>
      <c r="L77" s="31"/>
      <c r="M77" s="39">
        <f t="shared" si="14"/>
        <v>0</v>
      </c>
      <c r="N77" s="14"/>
      <c r="O77" s="13"/>
      <c r="P77" s="89"/>
      <c r="Q77" s="13"/>
      <c r="R77" s="73" t="s">
        <v>239</v>
      </c>
      <c r="S77" s="3"/>
      <c r="T77" s="26"/>
      <c r="U77" s="37" t="s">
        <v>131</v>
      </c>
      <c r="W77" s="97">
        <v>445</v>
      </c>
      <c r="X77" s="64"/>
      <c r="Y77" s="60">
        <v>0</v>
      </c>
      <c r="Z77" s="29"/>
      <c r="AA77" s="66">
        <f t="shared" ref="AA77:AA80" si="15">$M$22</f>
        <v>0.4</v>
      </c>
      <c r="AB77" s="31"/>
      <c r="AC77" s="39">
        <f t="shared" ref="AC77:AC80" si="16">W77*Y77*(1-AA77)</f>
        <v>0</v>
      </c>
      <c r="AD77" s="9"/>
      <c r="AE77" s="3"/>
    </row>
    <row r="78" spans="1:49" x14ac:dyDescent="0.2">
      <c r="A78" s="3"/>
      <c r="B78" s="74"/>
      <c r="C78" s="13"/>
      <c r="D78" s="6"/>
      <c r="E78" s="139" t="s">
        <v>314</v>
      </c>
      <c r="F78" s="13"/>
      <c r="G78" s="30">
        <v>90</v>
      </c>
      <c r="H78" s="30"/>
      <c r="I78" s="52">
        <v>0</v>
      </c>
      <c r="J78" s="29"/>
      <c r="K78" s="150">
        <f t="shared" si="13"/>
        <v>0.4</v>
      </c>
      <c r="L78" s="31"/>
      <c r="M78" s="30">
        <f t="shared" si="14"/>
        <v>0</v>
      </c>
      <c r="N78" s="40"/>
      <c r="O78" s="13"/>
      <c r="P78" s="89"/>
      <c r="Q78" s="13"/>
      <c r="R78" s="74" t="s">
        <v>246</v>
      </c>
      <c r="S78" s="13"/>
      <c r="T78" s="13"/>
      <c r="U78" s="13" t="s">
        <v>199</v>
      </c>
      <c r="V78" s="13"/>
      <c r="W78" s="64">
        <v>495</v>
      </c>
      <c r="X78" s="64"/>
      <c r="Y78" s="52">
        <v>0</v>
      </c>
      <c r="Z78" s="29"/>
      <c r="AA78" s="65">
        <f t="shared" si="15"/>
        <v>0.4</v>
      </c>
      <c r="AB78" s="31"/>
      <c r="AC78" s="30">
        <f t="shared" si="16"/>
        <v>0</v>
      </c>
      <c r="AD78" s="14"/>
      <c r="AE78" s="13"/>
    </row>
    <row r="79" spans="1:49" s="3" customFormat="1" ht="9.8000000000000007" customHeight="1" x14ac:dyDescent="0.2">
      <c r="A79" s="21"/>
      <c r="C79" s="84"/>
      <c r="D79" s="84"/>
      <c r="E79" s="84"/>
      <c r="F79" s="46"/>
      <c r="G79" s="44"/>
      <c r="H79" s="47"/>
      <c r="I79" s="44"/>
      <c r="J79" s="44"/>
      <c r="K79" s="44"/>
      <c r="L79" s="44"/>
      <c r="M79" s="47"/>
      <c r="N79" s="44"/>
      <c r="O79" s="13"/>
      <c r="P79" s="89"/>
      <c r="Q79" s="46"/>
      <c r="R79" s="73" t="s">
        <v>245</v>
      </c>
      <c r="S79" s="13"/>
      <c r="T79" s="43"/>
      <c r="U79" s="43" t="s">
        <v>200</v>
      </c>
      <c r="V79" s="13"/>
      <c r="W79" s="97">
        <v>465</v>
      </c>
      <c r="X79" s="64"/>
      <c r="Y79" s="60">
        <v>0</v>
      </c>
      <c r="Z79" s="29"/>
      <c r="AA79" s="66">
        <f t="shared" si="15"/>
        <v>0.4</v>
      </c>
      <c r="AB79" s="31"/>
      <c r="AC79" s="39">
        <f t="shared" si="16"/>
        <v>0</v>
      </c>
      <c r="AD79" s="33"/>
      <c r="AE79" s="25"/>
    </row>
    <row r="80" spans="1:49" s="3" customFormat="1" x14ac:dyDescent="0.2">
      <c r="A80" s="21"/>
      <c r="B80" s="216" t="s">
        <v>178</v>
      </c>
      <c r="C80" s="216"/>
      <c r="D80" s="216"/>
      <c r="E80" s="216"/>
      <c r="F80" s="216"/>
      <c r="G80" s="216"/>
      <c r="H80" s="216"/>
      <c r="I80" s="216"/>
      <c r="J80" s="216"/>
      <c r="K80" s="216"/>
      <c r="L80" s="44"/>
      <c r="M80" s="47"/>
      <c r="N80" s="44"/>
      <c r="O80" s="13"/>
      <c r="P80" s="89"/>
      <c r="Q80" s="46"/>
      <c r="R80" s="74" t="s">
        <v>347</v>
      </c>
      <c r="U80" s="13" t="s">
        <v>201</v>
      </c>
      <c r="W80" s="30">
        <v>545</v>
      </c>
      <c r="X80" s="5"/>
      <c r="Y80" s="52">
        <v>0</v>
      </c>
      <c r="Z80" s="29"/>
      <c r="AA80" s="65">
        <f t="shared" si="15"/>
        <v>0.4</v>
      </c>
      <c r="AB80" s="31"/>
      <c r="AC80" s="30">
        <f t="shared" si="16"/>
        <v>0</v>
      </c>
      <c r="AD80" s="33"/>
      <c r="AE80" s="25"/>
    </row>
    <row r="81" spans="1:49" s="3" customFormat="1" ht="9.8000000000000007" customHeight="1" x14ac:dyDescent="0.2">
      <c r="A81" s="21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44"/>
      <c r="M81" s="47"/>
      <c r="N81" s="44"/>
      <c r="O81" s="13"/>
      <c r="P81" s="89"/>
      <c r="Q81" s="46"/>
      <c r="R81" s="44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33"/>
      <c r="AE81" s="25"/>
    </row>
    <row r="82" spans="1:49" ht="10.95" customHeight="1" x14ac:dyDescent="0.2">
      <c r="A82" s="3"/>
      <c r="B82" s="73" t="s">
        <v>224</v>
      </c>
      <c r="C82" s="13"/>
      <c r="D82" s="48"/>
      <c r="E82" s="43" t="s">
        <v>179</v>
      </c>
      <c r="F82" s="13"/>
      <c r="G82" s="39">
        <v>1090</v>
      </c>
      <c r="H82" s="30"/>
      <c r="I82" s="60">
        <v>0</v>
      </c>
      <c r="J82" s="29"/>
      <c r="K82" s="145">
        <f t="shared" ref="K82:K91" si="17">M$22</f>
        <v>0.4</v>
      </c>
      <c r="L82" s="31"/>
      <c r="M82" s="39">
        <f t="shared" si="14"/>
        <v>0</v>
      </c>
      <c r="N82" s="40"/>
      <c r="O82" s="13"/>
      <c r="P82" s="89"/>
      <c r="Q82" s="13"/>
      <c r="R82" s="216" t="s">
        <v>202</v>
      </c>
      <c r="S82" s="216"/>
      <c r="T82" s="216"/>
      <c r="U82" s="216"/>
      <c r="V82" s="216"/>
      <c r="W82" s="216"/>
      <c r="X82" s="216"/>
      <c r="Y82" s="216"/>
      <c r="Z82" s="216"/>
      <c r="AA82" s="216"/>
      <c r="AB82" s="46"/>
      <c r="AC82" s="46"/>
      <c r="AD82" s="9"/>
      <c r="AE82" s="3"/>
    </row>
    <row r="83" spans="1:49" ht="10.4" customHeight="1" x14ac:dyDescent="0.2">
      <c r="A83" s="3"/>
      <c r="B83" s="237" t="s">
        <v>234</v>
      </c>
      <c r="C83" s="13"/>
      <c r="D83" s="6"/>
      <c r="E83" s="224" t="s">
        <v>212</v>
      </c>
      <c r="F83" s="13"/>
      <c r="G83" s="215">
        <v>570</v>
      </c>
      <c r="H83" s="64"/>
      <c r="I83" s="227">
        <v>0</v>
      </c>
      <c r="J83" s="32"/>
      <c r="K83" s="238">
        <f t="shared" si="17"/>
        <v>0.4</v>
      </c>
      <c r="L83" s="31"/>
      <c r="M83" s="215">
        <f t="shared" si="14"/>
        <v>0</v>
      </c>
      <c r="N83" s="14"/>
      <c r="O83" s="13"/>
      <c r="P83" s="89"/>
      <c r="Q83" s="13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31"/>
      <c r="AC83" s="46"/>
      <c r="AD83" s="9"/>
      <c r="AE83" s="3"/>
    </row>
    <row r="84" spans="1:49" x14ac:dyDescent="0.2">
      <c r="A84" s="3"/>
      <c r="B84" s="237"/>
      <c r="C84" s="13"/>
      <c r="D84" s="6"/>
      <c r="E84" s="224"/>
      <c r="F84" s="13"/>
      <c r="G84" s="215"/>
      <c r="H84" s="64"/>
      <c r="I84" s="227"/>
      <c r="J84" s="32"/>
      <c r="K84" s="238"/>
      <c r="L84" s="31"/>
      <c r="M84" s="215"/>
      <c r="N84" s="14"/>
      <c r="O84" s="13"/>
      <c r="P84" s="89"/>
      <c r="Q84" s="13"/>
      <c r="R84" s="73" t="s">
        <v>240</v>
      </c>
      <c r="S84" s="3"/>
      <c r="T84" s="26"/>
      <c r="U84" s="37" t="s">
        <v>203</v>
      </c>
      <c r="W84" s="97">
        <v>410</v>
      </c>
      <c r="X84" s="64"/>
      <c r="Y84" s="60">
        <v>0</v>
      </c>
      <c r="Z84" s="29"/>
      <c r="AA84" s="66">
        <f t="shared" ref="AA84:AA89" si="18">$M$22</f>
        <v>0.4</v>
      </c>
      <c r="AB84" s="31"/>
      <c r="AC84" s="39">
        <f t="shared" ref="AC84:AC89" si="19">W84*Y84*(1-AA84)</f>
        <v>0</v>
      </c>
      <c r="AD84" s="9"/>
      <c r="AE84" s="3"/>
    </row>
    <row r="85" spans="1:49" ht="9.8000000000000007" customHeight="1" x14ac:dyDescent="0.2">
      <c r="A85" s="3"/>
      <c r="B85" s="232" t="s">
        <v>295</v>
      </c>
      <c r="C85" s="13"/>
      <c r="D85" s="48"/>
      <c r="E85" s="233" t="s">
        <v>213</v>
      </c>
      <c r="F85" s="13"/>
      <c r="G85" s="234">
        <v>820</v>
      </c>
      <c r="H85" s="30"/>
      <c r="I85" s="235">
        <v>0</v>
      </c>
      <c r="J85" s="29"/>
      <c r="K85" s="236">
        <f t="shared" si="17"/>
        <v>0.4</v>
      </c>
      <c r="L85" s="31"/>
      <c r="M85" s="234">
        <f t="shared" si="14"/>
        <v>0</v>
      </c>
      <c r="N85" s="40"/>
      <c r="O85" s="13"/>
      <c r="P85" s="89"/>
      <c r="Q85" s="13"/>
      <c r="R85" s="74" t="s">
        <v>252</v>
      </c>
      <c r="S85" s="13"/>
      <c r="T85" s="13"/>
      <c r="U85" s="13" t="s">
        <v>204</v>
      </c>
      <c r="V85" s="13"/>
      <c r="W85" s="64">
        <v>420</v>
      </c>
      <c r="X85" s="64"/>
      <c r="Y85" s="52">
        <v>0</v>
      </c>
      <c r="Z85" s="29"/>
      <c r="AA85" s="65">
        <f t="shared" si="18"/>
        <v>0.4</v>
      </c>
      <c r="AB85" s="31"/>
      <c r="AC85" s="30">
        <f t="shared" si="19"/>
        <v>0</v>
      </c>
      <c r="AD85" s="27"/>
      <c r="AE85" s="3"/>
    </row>
    <row r="86" spans="1:49" ht="9.8000000000000007" customHeight="1" x14ac:dyDescent="0.2">
      <c r="A86" s="3"/>
      <c r="B86" s="232"/>
      <c r="D86" s="26"/>
      <c r="E86" s="233"/>
      <c r="G86" s="234"/>
      <c r="I86" s="235"/>
      <c r="K86" s="236"/>
      <c r="M86" s="234"/>
      <c r="N86" s="14"/>
      <c r="O86" s="13"/>
      <c r="P86" s="89"/>
      <c r="Q86" s="13"/>
      <c r="R86" s="73" t="s">
        <v>249</v>
      </c>
      <c r="S86" s="13"/>
      <c r="T86" s="43"/>
      <c r="U86" s="43" t="s">
        <v>205</v>
      </c>
      <c r="V86" s="13"/>
      <c r="W86" s="97">
        <v>420</v>
      </c>
      <c r="X86" s="64"/>
      <c r="Y86" s="60">
        <v>0</v>
      </c>
      <c r="Z86" s="29"/>
      <c r="AA86" s="66">
        <f t="shared" si="18"/>
        <v>0.4</v>
      </c>
      <c r="AB86" s="31"/>
      <c r="AC86" s="39">
        <f t="shared" si="19"/>
        <v>0</v>
      </c>
      <c r="AD86" s="27"/>
      <c r="AE86" s="3"/>
    </row>
    <row r="87" spans="1:49" ht="9.8000000000000007" customHeight="1" x14ac:dyDescent="0.2">
      <c r="A87" s="3"/>
      <c r="B87" s="74" t="s">
        <v>231</v>
      </c>
      <c r="C87" s="13"/>
      <c r="D87" s="6"/>
      <c r="E87" s="224" t="s">
        <v>180</v>
      </c>
      <c r="F87" s="13"/>
      <c r="G87" s="231">
        <v>890</v>
      </c>
      <c r="H87" s="30"/>
      <c r="I87" s="230">
        <v>0</v>
      </c>
      <c r="J87" s="29"/>
      <c r="K87" s="229">
        <f t="shared" si="17"/>
        <v>0.4</v>
      </c>
      <c r="L87" s="31"/>
      <c r="M87" s="228">
        <f>G87*I87*(1-K87)</f>
        <v>0</v>
      </c>
      <c r="N87" s="14"/>
      <c r="O87" s="13"/>
      <c r="P87" s="89"/>
      <c r="Q87" s="13"/>
      <c r="R87" s="74" t="s">
        <v>248</v>
      </c>
      <c r="S87" s="3"/>
      <c r="T87" s="3"/>
      <c r="U87" s="13" t="s">
        <v>132</v>
      </c>
      <c r="W87" s="30">
        <v>310</v>
      </c>
      <c r="X87" s="5"/>
      <c r="Y87" s="52">
        <v>0</v>
      </c>
      <c r="Z87" s="29"/>
      <c r="AA87" s="65">
        <f t="shared" si="18"/>
        <v>0.4</v>
      </c>
      <c r="AB87" s="31"/>
      <c r="AC87" s="30">
        <f t="shared" si="19"/>
        <v>0</v>
      </c>
      <c r="AD87" s="9"/>
      <c r="AE87" s="3"/>
    </row>
    <row r="88" spans="1:49" s="12" customFormat="1" ht="10.55" customHeight="1" x14ac:dyDescent="0.2">
      <c r="A88" s="13"/>
      <c r="B88" s="13"/>
      <c r="C88" s="13"/>
      <c r="D88" s="13"/>
      <c r="E88" s="224"/>
      <c r="F88" s="13"/>
      <c r="G88" s="231"/>
      <c r="H88" s="13"/>
      <c r="I88" s="230"/>
      <c r="J88" s="13"/>
      <c r="K88" s="229"/>
      <c r="L88" s="13"/>
      <c r="M88" s="228"/>
      <c r="N88" s="14"/>
      <c r="O88" s="13"/>
      <c r="P88" s="89"/>
      <c r="Q88" s="13"/>
      <c r="R88" s="73" t="s">
        <v>225</v>
      </c>
      <c r="S88" s="13"/>
      <c r="T88" s="43"/>
      <c r="U88" s="43" t="s">
        <v>206</v>
      </c>
      <c r="V88" s="13"/>
      <c r="W88" s="97">
        <v>78</v>
      </c>
      <c r="X88" s="64"/>
      <c r="Y88" s="60">
        <v>0</v>
      </c>
      <c r="Z88" s="29"/>
      <c r="AA88" s="66">
        <f t="shared" si="18"/>
        <v>0.4</v>
      </c>
      <c r="AB88" s="31"/>
      <c r="AC88" s="39">
        <f t="shared" si="19"/>
        <v>0</v>
      </c>
      <c r="AD88" s="27"/>
      <c r="AE88" s="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</row>
    <row r="89" spans="1:49" ht="9.8000000000000007" customHeight="1" x14ac:dyDescent="0.2">
      <c r="A89" s="3"/>
      <c r="B89" s="73" t="s">
        <v>275</v>
      </c>
      <c r="C89" s="13"/>
      <c r="D89" s="48"/>
      <c r="E89" s="43" t="s">
        <v>181</v>
      </c>
      <c r="F89" s="13"/>
      <c r="G89" s="39">
        <v>265</v>
      </c>
      <c r="H89" s="30"/>
      <c r="I89" s="60">
        <v>0</v>
      </c>
      <c r="J89" s="29"/>
      <c r="K89" s="145">
        <f t="shared" si="17"/>
        <v>0.4</v>
      </c>
      <c r="L89" s="31"/>
      <c r="M89" s="39">
        <f>G89*I89*(1-K89)</f>
        <v>0</v>
      </c>
      <c r="N89" s="40"/>
      <c r="O89" s="13"/>
      <c r="P89" s="89"/>
      <c r="Q89" s="13"/>
      <c r="R89" s="225" t="s">
        <v>259</v>
      </c>
      <c r="S89" s="13"/>
      <c r="T89" s="13"/>
      <c r="U89" s="226" t="s">
        <v>207</v>
      </c>
      <c r="V89" s="13"/>
      <c r="W89" s="215">
        <v>120</v>
      </c>
      <c r="X89" s="64"/>
      <c r="Y89" s="227">
        <v>0</v>
      </c>
      <c r="Z89" s="29"/>
      <c r="AA89" s="220">
        <f t="shared" si="18"/>
        <v>0.4</v>
      </c>
      <c r="AB89" s="31"/>
      <c r="AC89" s="215">
        <f t="shared" si="19"/>
        <v>0</v>
      </c>
      <c r="AD89" s="9"/>
      <c r="AE89" s="3"/>
    </row>
    <row r="90" spans="1:49" ht="9.8000000000000007" customHeight="1" x14ac:dyDescent="0.2">
      <c r="A90" s="3"/>
      <c r="B90" s="74" t="s">
        <v>233</v>
      </c>
      <c r="C90" s="13"/>
      <c r="D90" s="6"/>
      <c r="E90" s="13" t="s">
        <v>182</v>
      </c>
      <c r="F90" s="13"/>
      <c r="G90" s="30">
        <v>490</v>
      </c>
      <c r="H90" s="30"/>
      <c r="I90" s="52">
        <v>0</v>
      </c>
      <c r="J90" s="29"/>
      <c r="K90" s="150">
        <f t="shared" si="17"/>
        <v>0.4</v>
      </c>
      <c r="L90" s="31"/>
      <c r="M90" s="30">
        <f>G90*I90*(1-K90)</f>
        <v>0</v>
      </c>
      <c r="N90" s="14"/>
      <c r="O90" s="13"/>
      <c r="P90" s="89"/>
      <c r="Q90" s="13"/>
      <c r="R90" s="225"/>
      <c r="S90" s="3"/>
      <c r="T90" s="3"/>
      <c r="U90" s="226"/>
      <c r="W90" s="215"/>
      <c r="Y90" s="227"/>
      <c r="AA90" s="220"/>
      <c r="AB90" s="3"/>
      <c r="AC90" s="215"/>
      <c r="AD90" s="9"/>
      <c r="AE90" s="3"/>
    </row>
    <row r="91" spans="1:49" ht="9.8000000000000007" customHeight="1" x14ac:dyDescent="0.2">
      <c r="A91" s="3"/>
      <c r="B91" s="73" t="s">
        <v>215</v>
      </c>
      <c r="C91" s="13"/>
      <c r="D91" s="48"/>
      <c r="E91" s="43" t="s">
        <v>183</v>
      </c>
      <c r="F91" s="13"/>
      <c r="G91" s="39">
        <v>585</v>
      </c>
      <c r="H91" s="30"/>
      <c r="I91" s="60">
        <v>0</v>
      </c>
      <c r="J91" s="29"/>
      <c r="K91" s="145">
        <f t="shared" si="17"/>
        <v>0.4</v>
      </c>
      <c r="L91" s="31"/>
      <c r="M91" s="39">
        <f>G91*I91*(1-K91)</f>
        <v>0</v>
      </c>
      <c r="N91" s="40"/>
      <c r="O91" s="13"/>
      <c r="P91" s="89"/>
      <c r="Q91" s="13"/>
      <c r="R91" s="74"/>
      <c r="S91" s="13"/>
      <c r="T91" s="13"/>
      <c r="U91" s="98"/>
      <c r="V91" s="13"/>
      <c r="W91" s="64"/>
      <c r="X91" s="64"/>
      <c r="Y91" s="52"/>
      <c r="Z91" s="29"/>
      <c r="AA91" s="65"/>
      <c r="AB91" s="31"/>
      <c r="AC91" s="30"/>
      <c r="AD91" s="9"/>
      <c r="AE91" s="3"/>
    </row>
    <row r="92" spans="1:49" s="3" customFormat="1" ht="9.8000000000000007" customHeight="1" x14ac:dyDescent="0.2">
      <c r="B92" s="74"/>
      <c r="C92" s="13"/>
      <c r="D92" s="6"/>
      <c r="E92" s="13"/>
      <c r="F92" s="13"/>
      <c r="G92" s="30"/>
      <c r="H92" s="30"/>
      <c r="I92" s="52"/>
      <c r="J92" s="29"/>
      <c r="K92" s="65"/>
      <c r="L92" s="31"/>
      <c r="M92" s="30"/>
      <c r="N92" s="14"/>
      <c r="O92" s="13"/>
      <c r="P92" s="89"/>
      <c r="Q92" s="13"/>
      <c r="R92" s="216" t="s">
        <v>208</v>
      </c>
      <c r="S92" s="216"/>
      <c r="T92" s="216"/>
      <c r="U92" s="216"/>
      <c r="V92" s="216"/>
      <c r="W92" s="216"/>
      <c r="X92" s="216"/>
      <c r="Y92" s="216"/>
      <c r="Z92" s="46"/>
      <c r="AA92" s="46"/>
      <c r="AB92" s="46"/>
      <c r="AC92" s="46"/>
      <c r="AD92" s="9"/>
    </row>
    <row r="93" spans="1:49" ht="11.55" customHeight="1" x14ac:dyDescent="0.2">
      <c r="A93" s="3"/>
      <c r="B93" s="74"/>
      <c r="C93" s="13"/>
      <c r="D93" s="6"/>
      <c r="E93" s="13"/>
      <c r="F93" s="13"/>
      <c r="G93" s="30"/>
      <c r="H93" s="30"/>
      <c r="I93" s="52"/>
      <c r="J93" s="29"/>
      <c r="K93" s="65"/>
      <c r="L93" s="31"/>
      <c r="M93" s="30"/>
      <c r="N93" s="14"/>
      <c r="O93" s="13"/>
      <c r="P93" s="89"/>
      <c r="Q93" s="13"/>
      <c r="R93" s="216"/>
      <c r="S93" s="216"/>
      <c r="T93" s="216"/>
      <c r="U93" s="216"/>
      <c r="V93" s="216"/>
      <c r="W93" s="216"/>
      <c r="X93" s="216"/>
      <c r="Y93" s="216"/>
      <c r="Z93" s="29"/>
      <c r="AA93" s="46"/>
      <c r="AB93" s="31"/>
      <c r="AC93" s="46"/>
      <c r="AD93" s="9"/>
      <c r="AE93" s="3"/>
    </row>
    <row r="94" spans="1:49" ht="9.8000000000000007" customHeight="1" x14ac:dyDescent="0.2">
      <c r="A94" s="3"/>
      <c r="B94" s="74"/>
      <c r="C94" s="13"/>
      <c r="D94" s="6"/>
      <c r="E94" s="13"/>
      <c r="F94" s="13"/>
      <c r="G94" s="30"/>
      <c r="H94" s="30"/>
      <c r="I94" s="52"/>
      <c r="J94" s="29"/>
      <c r="K94" s="65"/>
      <c r="L94" s="31"/>
      <c r="M94" s="30"/>
      <c r="N94" s="14"/>
      <c r="O94" s="13"/>
      <c r="P94" s="89"/>
      <c r="Q94" s="13"/>
      <c r="R94" s="73" t="s">
        <v>219</v>
      </c>
      <c r="S94" s="13"/>
      <c r="T94" s="43"/>
      <c r="U94" s="43" t="s">
        <v>209</v>
      </c>
      <c r="V94" s="13"/>
      <c r="W94" s="97">
        <v>490</v>
      </c>
      <c r="X94" s="64"/>
      <c r="Y94" s="60">
        <v>0</v>
      </c>
      <c r="Z94" s="29"/>
      <c r="AA94" s="66">
        <f t="shared" ref="AA94:AA96" si="20">$M$22</f>
        <v>0.4</v>
      </c>
      <c r="AB94" s="31"/>
      <c r="AC94" s="39">
        <f t="shared" ref="AC94:AC96" si="21">W94*Y94*(1-AA94)</f>
        <v>0</v>
      </c>
      <c r="AD94" s="9"/>
      <c r="AE94" s="3"/>
    </row>
    <row r="95" spans="1:49" ht="9.8000000000000007" customHeight="1" x14ac:dyDescent="0.2">
      <c r="A95" s="3"/>
      <c r="B95" s="74"/>
      <c r="C95" s="13"/>
      <c r="D95" s="6"/>
      <c r="E95" s="13"/>
      <c r="F95" s="13"/>
      <c r="G95" s="30"/>
      <c r="H95" s="30"/>
      <c r="I95" s="52"/>
      <c r="J95" s="29"/>
      <c r="K95" s="65"/>
      <c r="L95" s="31"/>
      <c r="M95" s="30"/>
      <c r="N95" s="14"/>
      <c r="O95" s="13"/>
      <c r="P95" s="89"/>
      <c r="Q95" s="13"/>
      <c r="R95" s="63" t="s">
        <v>274</v>
      </c>
      <c r="S95" s="13"/>
      <c r="T95" s="13"/>
      <c r="U95" s="79" t="s">
        <v>210</v>
      </c>
      <c r="V95" s="13"/>
      <c r="W95" s="64">
        <v>490</v>
      </c>
      <c r="X95" s="64"/>
      <c r="Y95" s="52">
        <v>0</v>
      </c>
      <c r="Z95" s="29"/>
      <c r="AA95" s="65">
        <f t="shared" si="20"/>
        <v>0.4</v>
      </c>
      <c r="AB95" s="31"/>
      <c r="AC95" s="30">
        <f t="shared" si="21"/>
        <v>0</v>
      </c>
      <c r="AD95" s="27"/>
      <c r="AE95" s="3"/>
    </row>
    <row r="96" spans="1:49" ht="9.8000000000000007" customHeight="1" x14ac:dyDescent="0.2">
      <c r="A96" s="3"/>
      <c r="B96" s="74"/>
      <c r="C96" s="13"/>
      <c r="D96" s="6"/>
      <c r="E96" s="13"/>
      <c r="F96" s="13"/>
      <c r="G96" s="30"/>
      <c r="H96" s="30"/>
      <c r="I96" s="52"/>
      <c r="J96" s="29"/>
      <c r="K96" s="65"/>
      <c r="L96" s="31"/>
      <c r="M96" s="30"/>
      <c r="N96" s="14"/>
      <c r="O96" s="13"/>
      <c r="P96" s="89"/>
      <c r="Q96" s="13"/>
      <c r="R96" s="73" t="s">
        <v>290</v>
      </c>
      <c r="S96" s="3"/>
      <c r="T96" s="26"/>
      <c r="U96" s="37" t="s">
        <v>211</v>
      </c>
      <c r="W96" s="97">
        <v>565</v>
      </c>
      <c r="X96" s="64"/>
      <c r="Y96" s="60">
        <v>0</v>
      </c>
      <c r="Z96" s="29"/>
      <c r="AA96" s="66">
        <f t="shared" si="20"/>
        <v>0.4</v>
      </c>
      <c r="AB96" s="31"/>
      <c r="AC96" s="39">
        <f t="shared" si="21"/>
        <v>0</v>
      </c>
      <c r="AD96" s="9"/>
      <c r="AE96" s="3"/>
    </row>
    <row r="97" spans="1:36" ht="6.8" customHeight="1" x14ac:dyDescent="0.2">
      <c r="A97" s="2"/>
      <c r="B97" s="9"/>
      <c r="C97" s="3"/>
      <c r="D97" s="3"/>
      <c r="E97" s="3"/>
      <c r="G97" s="3"/>
      <c r="I97" s="4"/>
      <c r="K97" s="3"/>
      <c r="M97" s="3"/>
      <c r="N97" s="9"/>
      <c r="O97" s="3"/>
      <c r="P97" s="3"/>
      <c r="Q97" s="2"/>
      <c r="R97" s="105"/>
      <c r="S97" s="3"/>
      <c r="T97" s="3"/>
      <c r="U97" s="98"/>
      <c r="V97" s="45"/>
      <c r="W97" s="64"/>
      <c r="Y97" s="52"/>
      <c r="Z97" s="29"/>
      <c r="AA97" s="104"/>
      <c r="AB97" s="31"/>
      <c r="AC97" s="103"/>
      <c r="AD97" s="9"/>
      <c r="AE97" s="3"/>
      <c r="AH97" s="101"/>
      <c r="AJ97" s="64"/>
    </row>
    <row r="98" spans="1:36" ht="6.8" customHeight="1" x14ac:dyDescent="0.2">
      <c r="A98" s="2"/>
      <c r="B98" s="9"/>
      <c r="C98" s="3"/>
      <c r="D98" s="3"/>
      <c r="E98" s="3"/>
      <c r="G98" s="3"/>
      <c r="I98" s="4"/>
      <c r="K98" s="3"/>
      <c r="M98" s="3"/>
      <c r="N98" s="9"/>
      <c r="O98" s="3"/>
      <c r="P98" s="3"/>
      <c r="Q98" s="2"/>
      <c r="R98" s="105"/>
      <c r="S98" s="3"/>
      <c r="T98" s="3"/>
      <c r="U98" s="98"/>
      <c r="V98" s="45"/>
      <c r="W98" s="64"/>
      <c r="Y98" s="52"/>
      <c r="Z98" s="29"/>
      <c r="AA98" s="104"/>
      <c r="AB98" s="31"/>
      <c r="AC98" s="103"/>
      <c r="AD98" s="9"/>
      <c r="AE98" s="3"/>
      <c r="AH98" s="101"/>
      <c r="AJ98" s="64"/>
    </row>
    <row r="99" spans="1:36" ht="8.25" customHeight="1" x14ac:dyDescent="0.2">
      <c r="A99" s="2"/>
      <c r="B99" s="9"/>
      <c r="C99" s="3"/>
      <c r="D99" s="3"/>
      <c r="E99" s="3"/>
      <c r="G99" s="3"/>
      <c r="I99" s="4"/>
      <c r="K99" s="3"/>
      <c r="M99" s="3"/>
      <c r="N99" s="9"/>
      <c r="O99" s="3"/>
      <c r="P99" s="3"/>
      <c r="Q99" s="3"/>
      <c r="R99" s="9"/>
      <c r="S99" s="3"/>
      <c r="T99" s="3"/>
      <c r="U99" s="3"/>
      <c r="W99" s="3"/>
      <c r="Y99" s="4"/>
      <c r="AA99" s="6"/>
      <c r="AC99" s="3"/>
      <c r="AD99" s="8"/>
      <c r="AE99" s="2"/>
      <c r="AH99" s="101"/>
      <c r="AJ99" s="30"/>
    </row>
    <row r="100" spans="1:36" ht="18.45" customHeight="1" x14ac:dyDescent="0.2">
      <c r="A100" s="217" t="s">
        <v>367</v>
      </c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21"/>
      <c r="AD100" s="221"/>
      <c r="AE100" s="2"/>
      <c r="AH100" s="101"/>
      <c r="AJ100" s="30"/>
    </row>
    <row r="101" spans="1:36" s="3" customFormat="1" ht="10.4" customHeight="1" x14ac:dyDescent="0.2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23" t="s">
        <v>375</v>
      </c>
      <c r="V101" s="223"/>
      <c r="W101" s="223"/>
      <c r="X101" s="223"/>
      <c r="Y101" s="223"/>
      <c r="Z101" s="223"/>
      <c r="AA101" s="223"/>
      <c r="AB101" s="223"/>
      <c r="AC101" s="223"/>
      <c r="AD101" s="212"/>
      <c r="AH101" s="101"/>
      <c r="AJ101" s="30"/>
    </row>
    <row r="102" spans="1:36" ht="5.8" customHeight="1" x14ac:dyDescent="0.2">
      <c r="A102" s="2"/>
      <c r="B102" s="9"/>
      <c r="C102" s="3"/>
      <c r="D102" s="3"/>
      <c r="E102" s="3"/>
      <c r="G102" s="3"/>
      <c r="I102" s="4"/>
      <c r="K102" s="3"/>
      <c r="M102" s="3"/>
      <c r="N102" s="9"/>
      <c r="O102" s="3"/>
      <c r="P102" s="3"/>
      <c r="Q102" s="3"/>
      <c r="R102" s="9"/>
      <c r="S102" s="3"/>
      <c r="T102" s="3"/>
      <c r="U102" s="3"/>
      <c r="W102" s="3"/>
      <c r="Y102" s="4"/>
      <c r="AA102" s="6"/>
      <c r="AC102" s="3"/>
      <c r="AD102" s="8"/>
      <c r="AE102" s="2"/>
      <c r="AH102" s="101"/>
      <c r="AJ102" s="30"/>
    </row>
    <row r="103" spans="1:36" ht="10.4" customHeight="1" x14ac:dyDescent="0.2">
      <c r="A103" s="2"/>
      <c r="B103" s="73"/>
      <c r="C103" s="3"/>
      <c r="D103" s="3"/>
      <c r="E103" s="37" t="s">
        <v>355</v>
      </c>
      <c r="F103" s="11"/>
      <c r="G103" s="41">
        <v>165</v>
      </c>
      <c r="H103" s="15"/>
      <c r="I103" s="60">
        <v>0</v>
      </c>
      <c r="J103" s="32"/>
      <c r="K103" s="184">
        <v>0.5</v>
      </c>
      <c r="L103" s="185"/>
      <c r="M103" s="39">
        <f t="shared" ref="M103" si="22">G103*I103*(1-K103)</f>
        <v>0</v>
      </c>
      <c r="N103" s="14"/>
      <c r="O103" s="13"/>
      <c r="P103" s="89"/>
      <c r="Q103" s="3"/>
      <c r="R103" s="73"/>
      <c r="S103" s="4"/>
      <c r="T103" s="6"/>
      <c r="U103" s="37" t="s">
        <v>364</v>
      </c>
      <c r="V103" s="11"/>
      <c r="W103" s="41">
        <v>80</v>
      </c>
      <c r="X103" s="15"/>
      <c r="Y103" s="60">
        <v>0</v>
      </c>
      <c r="Z103" s="32"/>
      <c r="AA103" s="184">
        <v>0.5</v>
      </c>
      <c r="AB103" s="185"/>
      <c r="AC103" s="147">
        <f t="shared" ref="AC103" si="23">W103*Y103*(1-AA103)</f>
        <v>0</v>
      </c>
      <c r="AD103" s="8"/>
      <c r="AE103" s="2"/>
      <c r="AH103" s="101"/>
      <c r="AJ103" s="30"/>
    </row>
    <row r="104" spans="1:36" ht="10.4" customHeight="1" x14ac:dyDescent="0.2">
      <c r="A104" s="2"/>
      <c r="B104" s="74"/>
      <c r="C104" s="3"/>
      <c r="D104" s="3"/>
      <c r="E104" s="11" t="s">
        <v>356</v>
      </c>
      <c r="F104" s="11"/>
      <c r="G104" s="15">
        <v>230</v>
      </c>
      <c r="H104" s="15"/>
      <c r="I104" s="52">
        <v>0</v>
      </c>
      <c r="J104" s="32"/>
      <c r="K104" s="186">
        <v>0.5</v>
      </c>
      <c r="L104" s="185"/>
      <c r="M104" s="30">
        <f t="shared" ref="M104:M110" si="24">G104*I104*(1-K104)</f>
        <v>0</v>
      </c>
      <c r="N104" s="14"/>
      <c r="O104" s="13"/>
      <c r="P104" s="89"/>
      <c r="Q104" s="3"/>
      <c r="R104" s="74"/>
      <c r="S104" s="4"/>
      <c r="T104" s="6"/>
      <c r="U104" s="11" t="s">
        <v>365</v>
      </c>
      <c r="V104" s="11"/>
      <c r="W104" s="15">
        <v>29</v>
      </c>
      <c r="X104" s="15"/>
      <c r="Y104" s="52">
        <v>0</v>
      </c>
      <c r="Z104" s="32"/>
      <c r="AA104" s="186">
        <v>0.5</v>
      </c>
      <c r="AB104" s="185"/>
      <c r="AC104" s="151">
        <f t="shared" ref="AC104:AC110" si="25">W104*Y104*(1-AA104)</f>
        <v>0</v>
      </c>
      <c r="AD104" s="8"/>
      <c r="AE104" s="2"/>
      <c r="AH104" s="101"/>
      <c r="AJ104" s="30"/>
    </row>
    <row r="105" spans="1:36" ht="10.4" customHeight="1" x14ac:dyDescent="0.2">
      <c r="A105" s="2"/>
      <c r="B105" s="73"/>
      <c r="C105" s="3"/>
      <c r="D105" s="3"/>
      <c r="E105" s="37" t="s">
        <v>357</v>
      </c>
      <c r="F105" s="11"/>
      <c r="G105" s="41">
        <v>230</v>
      </c>
      <c r="H105" s="15"/>
      <c r="I105" s="60">
        <v>0</v>
      </c>
      <c r="J105" s="32"/>
      <c r="K105" s="184">
        <v>0.5</v>
      </c>
      <c r="L105" s="185"/>
      <c r="M105" s="39">
        <f t="shared" si="24"/>
        <v>0</v>
      </c>
      <c r="N105" s="14"/>
      <c r="O105" s="13"/>
      <c r="P105" s="89"/>
      <c r="Q105" s="3"/>
      <c r="R105" s="73"/>
      <c r="S105" s="4"/>
      <c r="T105" s="6"/>
      <c r="U105" s="37" t="s">
        <v>366</v>
      </c>
      <c r="V105" s="11"/>
      <c r="W105" s="41">
        <v>110</v>
      </c>
      <c r="X105" s="15"/>
      <c r="Y105" s="60">
        <v>0</v>
      </c>
      <c r="Z105" s="32"/>
      <c r="AA105" s="184">
        <v>0.5</v>
      </c>
      <c r="AB105" s="185"/>
      <c r="AC105" s="147">
        <f t="shared" si="25"/>
        <v>0</v>
      </c>
      <c r="AD105" s="8"/>
      <c r="AE105" s="2"/>
      <c r="AH105" s="101"/>
      <c r="AJ105" s="30"/>
    </row>
    <row r="106" spans="1:36" ht="10.4" customHeight="1" x14ac:dyDescent="0.2">
      <c r="A106" s="2"/>
      <c r="B106" s="74"/>
      <c r="C106" s="3"/>
      <c r="D106" s="3"/>
      <c r="E106" s="11" t="s">
        <v>360</v>
      </c>
      <c r="F106" s="11"/>
      <c r="G106" s="15">
        <v>100</v>
      </c>
      <c r="H106" s="15"/>
      <c r="I106" s="52">
        <v>0</v>
      </c>
      <c r="J106" s="32"/>
      <c r="K106" s="186">
        <v>0.5</v>
      </c>
      <c r="L106" s="185"/>
      <c r="M106" s="30">
        <f t="shared" si="24"/>
        <v>0</v>
      </c>
      <c r="N106" s="14"/>
      <c r="O106" s="13"/>
      <c r="P106" s="89"/>
      <c r="Q106" s="3"/>
      <c r="R106" s="74"/>
      <c r="S106" s="4"/>
      <c r="T106" s="6"/>
      <c r="U106" s="11" t="s">
        <v>370</v>
      </c>
      <c r="V106" s="11"/>
      <c r="W106" s="15">
        <v>50</v>
      </c>
      <c r="X106" s="15"/>
      <c r="Y106" s="52">
        <v>0</v>
      </c>
      <c r="Z106" s="32"/>
      <c r="AA106" s="186">
        <v>0.5</v>
      </c>
      <c r="AB106" s="185"/>
      <c r="AC106" s="151">
        <f t="shared" si="25"/>
        <v>0</v>
      </c>
      <c r="AD106" s="8"/>
      <c r="AE106" s="2"/>
      <c r="AH106" s="101"/>
      <c r="AJ106" s="30"/>
    </row>
    <row r="107" spans="1:36" ht="17.3" customHeight="1" x14ac:dyDescent="0.2">
      <c r="A107" s="2"/>
      <c r="B107" s="73"/>
      <c r="C107" s="3"/>
      <c r="D107" s="3"/>
      <c r="E107" s="37" t="s">
        <v>369</v>
      </c>
      <c r="F107" s="11"/>
      <c r="G107" s="41">
        <v>110</v>
      </c>
      <c r="H107" s="15"/>
      <c r="I107" s="60">
        <v>0</v>
      </c>
      <c r="J107" s="32"/>
      <c r="K107" s="184">
        <v>0.5</v>
      </c>
      <c r="L107" s="185"/>
      <c r="M107" s="39">
        <f t="shared" si="24"/>
        <v>0</v>
      </c>
      <c r="N107" s="14"/>
      <c r="O107" s="13"/>
      <c r="P107" s="89"/>
      <c r="Q107" s="3"/>
      <c r="R107" s="73"/>
      <c r="S107" s="4"/>
      <c r="T107" s="6"/>
      <c r="U107" s="37" t="s">
        <v>371</v>
      </c>
      <c r="V107" s="11"/>
      <c r="W107" s="41">
        <v>50</v>
      </c>
      <c r="X107" s="15"/>
      <c r="Y107" s="60">
        <v>0</v>
      </c>
      <c r="Z107" s="32"/>
      <c r="AA107" s="184">
        <v>0.5</v>
      </c>
      <c r="AB107" s="185"/>
      <c r="AC107" s="147">
        <f t="shared" si="25"/>
        <v>0</v>
      </c>
      <c r="AD107" s="8"/>
      <c r="AE107" s="2"/>
      <c r="AH107" s="101"/>
      <c r="AJ107" s="30"/>
    </row>
    <row r="108" spans="1:36" ht="17.3" customHeight="1" x14ac:dyDescent="0.2">
      <c r="A108" s="2"/>
      <c r="B108" s="74"/>
      <c r="C108" s="3"/>
      <c r="D108" s="3"/>
      <c r="E108" s="11" t="s">
        <v>361</v>
      </c>
      <c r="F108" s="11"/>
      <c r="G108" s="15">
        <v>130</v>
      </c>
      <c r="H108" s="15"/>
      <c r="I108" s="52">
        <v>0</v>
      </c>
      <c r="J108" s="32"/>
      <c r="K108" s="186">
        <v>0.5</v>
      </c>
      <c r="L108" s="185"/>
      <c r="M108" s="30">
        <f t="shared" si="24"/>
        <v>0</v>
      </c>
      <c r="N108" s="14"/>
      <c r="O108" s="13"/>
      <c r="P108" s="89"/>
      <c r="Q108" s="3"/>
      <c r="R108" s="74"/>
      <c r="S108" s="4"/>
      <c r="T108" s="6"/>
      <c r="U108" s="11" t="s">
        <v>372</v>
      </c>
      <c r="V108" s="11"/>
      <c r="W108" s="15">
        <v>230</v>
      </c>
      <c r="X108" s="15"/>
      <c r="Y108" s="52">
        <v>0</v>
      </c>
      <c r="Z108" s="32"/>
      <c r="AA108" s="186">
        <v>0.5</v>
      </c>
      <c r="AB108" s="185"/>
      <c r="AC108" s="151">
        <f t="shared" si="25"/>
        <v>0</v>
      </c>
      <c r="AD108" s="8"/>
      <c r="AE108" s="2"/>
      <c r="AH108" s="101"/>
      <c r="AJ108" s="30"/>
    </row>
    <row r="109" spans="1:36" ht="17.3" customHeight="1" x14ac:dyDescent="0.2">
      <c r="A109" s="2"/>
      <c r="B109" s="73"/>
      <c r="C109" s="3"/>
      <c r="D109" s="3"/>
      <c r="E109" s="37" t="s">
        <v>362</v>
      </c>
      <c r="F109" s="11"/>
      <c r="G109" s="41">
        <v>150</v>
      </c>
      <c r="H109" s="15"/>
      <c r="I109" s="60">
        <v>0</v>
      </c>
      <c r="J109" s="32"/>
      <c r="K109" s="184">
        <v>0.5</v>
      </c>
      <c r="L109" s="185"/>
      <c r="M109" s="39">
        <f t="shared" si="24"/>
        <v>0</v>
      </c>
      <c r="N109" s="14"/>
      <c r="O109" s="13"/>
      <c r="P109" s="89"/>
      <c r="Q109" s="3"/>
      <c r="R109" s="73"/>
      <c r="S109" s="4"/>
      <c r="T109" s="6"/>
      <c r="U109" s="37" t="s">
        <v>373</v>
      </c>
      <c r="V109" s="11"/>
      <c r="W109" s="41">
        <v>230</v>
      </c>
      <c r="X109" s="15"/>
      <c r="Y109" s="60">
        <v>0</v>
      </c>
      <c r="Z109" s="32"/>
      <c r="AA109" s="184">
        <v>0.5</v>
      </c>
      <c r="AB109" s="185"/>
      <c r="AC109" s="147">
        <f t="shared" si="25"/>
        <v>0</v>
      </c>
      <c r="AD109" s="8"/>
      <c r="AE109" s="2"/>
      <c r="AH109" s="101"/>
      <c r="AJ109" s="30"/>
    </row>
    <row r="110" spans="1:36" ht="10.4" customHeight="1" x14ac:dyDescent="0.2">
      <c r="A110" s="2"/>
      <c r="B110" s="74"/>
      <c r="C110" s="3"/>
      <c r="D110" s="3"/>
      <c r="E110" s="11" t="s">
        <v>363</v>
      </c>
      <c r="F110" s="11"/>
      <c r="G110" s="15">
        <v>55</v>
      </c>
      <c r="H110" s="15"/>
      <c r="I110" s="52">
        <v>0</v>
      </c>
      <c r="J110" s="32"/>
      <c r="K110" s="186">
        <v>0.5</v>
      </c>
      <c r="L110" s="185"/>
      <c r="M110" s="30">
        <f t="shared" si="24"/>
        <v>0</v>
      </c>
      <c r="N110" s="14"/>
      <c r="O110" s="13"/>
      <c r="P110" s="89"/>
      <c r="Q110" s="3"/>
      <c r="R110" s="74"/>
      <c r="S110" s="4"/>
      <c r="T110" s="6"/>
      <c r="U110" s="11" t="s">
        <v>374</v>
      </c>
      <c r="V110" s="11"/>
      <c r="W110" s="15">
        <v>110</v>
      </c>
      <c r="X110" s="15"/>
      <c r="Y110" s="52">
        <v>0</v>
      </c>
      <c r="Z110" s="32"/>
      <c r="AA110" s="186">
        <v>0.5</v>
      </c>
      <c r="AB110" s="185"/>
      <c r="AC110" s="151">
        <f t="shared" si="25"/>
        <v>0</v>
      </c>
      <c r="AD110" s="8"/>
      <c r="AE110" s="2"/>
      <c r="AH110" s="101"/>
      <c r="AJ110" s="30"/>
    </row>
    <row r="111" spans="1:36" s="3" customFormat="1" ht="10.4" customHeight="1" x14ac:dyDescent="0.2">
      <c r="B111" s="74"/>
      <c r="E111" s="11"/>
      <c r="F111" s="11"/>
      <c r="G111" s="15"/>
      <c r="H111" s="15"/>
      <c r="I111" s="52"/>
      <c r="J111" s="32"/>
      <c r="K111" s="186"/>
      <c r="L111" s="185"/>
      <c r="M111" s="30"/>
      <c r="N111" s="14"/>
      <c r="O111" s="13"/>
      <c r="P111" s="15"/>
      <c r="R111" s="74"/>
      <c r="S111" s="4"/>
      <c r="T111" s="6"/>
      <c r="U111" s="11"/>
      <c r="V111" s="11"/>
      <c r="W111" s="15"/>
      <c r="X111" s="15"/>
      <c r="Y111" s="52"/>
      <c r="Z111" s="32"/>
      <c r="AA111" s="186"/>
      <c r="AB111" s="185"/>
      <c r="AC111" s="151"/>
      <c r="AD111" s="9"/>
      <c r="AH111" s="101"/>
      <c r="AJ111" s="30"/>
    </row>
    <row r="112" spans="1:36" ht="10.4" customHeight="1" x14ac:dyDescent="0.2">
      <c r="A112" s="2"/>
      <c r="B112" s="9"/>
      <c r="C112" s="3"/>
      <c r="D112" s="3"/>
      <c r="E112" s="3"/>
      <c r="G112" s="3"/>
      <c r="I112" s="4"/>
      <c r="K112" s="3"/>
      <c r="M112" s="3"/>
      <c r="N112" s="9"/>
      <c r="O112" s="3"/>
      <c r="P112" s="3"/>
      <c r="Q112" s="3"/>
      <c r="R112" s="9"/>
      <c r="S112" s="3"/>
      <c r="T112" s="3"/>
      <c r="U112" s="3"/>
      <c r="W112" s="3"/>
      <c r="Y112" s="52"/>
      <c r="Z112" s="32"/>
      <c r="AA112" s="186"/>
      <c r="AB112" s="185"/>
      <c r="AC112" s="151"/>
      <c r="AD112" s="8"/>
      <c r="AE112" s="2"/>
      <c r="AH112" s="101"/>
      <c r="AJ112" s="30"/>
    </row>
    <row r="113" spans="1:49" ht="18.45" customHeight="1" x14ac:dyDescent="0.2">
      <c r="A113" s="3"/>
      <c r="B113" s="221" t="s">
        <v>368</v>
      </c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8"/>
      <c r="AE113" s="2"/>
      <c r="AH113" s="101"/>
      <c r="AJ113" s="30"/>
    </row>
    <row r="114" spans="1:49" ht="12.7" customHeight="1" x14ac:dyDescent="0.2">
      <c r="A114" s="2"/>
      <c r="B114" s="222" t="s">
        <v>354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8"/>
      <c r="AE114" s="2"/>
      <c r="AH114" s="101"/>
      <c r="AJ114" s="30"/>
    </row>
    <row r="115" spans="1:49" ht="10.4" customHeight="1" x14ac:dyDescent="0.2">
      <c r="A115" s="2"/>
      <c r="B115" s="180"/>
      <c r="C115" s="3"/>
      <c r="D115" s="3"/>
      <c r="E115" s="11"/>
      <c r="F115" s="11"/>
      <c r="G115" s="15"/>
      <c r="H115" s="15"/>
      <c r="I115" s="52"/>
      <c r="J115" s="32"/>
      <c r="K115" s="67"/>
      <c r="L115" s="31"/>
      <c r="M115" s="30"/>
      <c r="N115" s="14"/>
      <c r="O115" s="13"/>
      <c r="P115" s="15"/>
      <c r="Q115" s="3"/>
      <c r="R115" s="74"/>
      <c r="S115" s="4"/>
      <c r="T115" s="6"/>
      <c r="U115" s="98"/>
      <c r="V115" s="11"/>
      <c r="W115" s="15"/>
      <c r="X115" s="15"/>
      <c r="Y115" s="52"/>
      <c r="Z115" s="32"/>
      <c r="AA115" s="94"/>
      <c r="AB115" s="31"/>
      <c r="AC115" s="30"/>
      <c r="AD115" s="8"/>
      <c r="AE115" s="2"/>
      <c r="AH115" s="101"/>
      <c r="AJ115" s="30"/>
    </row>
    <row r="116" spans="1:49" ht="10.4" customHeight="1" x14ac:dyDescent="0.2">
      <c r="A116" s="2"/>
      <c r="B116" s="73"/>
      <c r="C116" s="3"/>
      <c r="D116" s="3"/>
      <c r="E116" s="37" t="s">
        <v>348</v>
      </c>
      <c r="F116" s="11"/>
      <c r="G116" s="41">
        <v>170</v>
      </c>
      <c r="H116" s="15"/>
      <c r="I116" s="60">
        <v>0</v>
      </c>
      <c r="J116" s="32"/>
      <c r="K116" s="145">
        <f>M$23</f>
        <v>0.25</v>
      </c>
      <c r="L116" s="31"/>
      <c r="M116" s="147">
        <f>G116*I116*(1-K116)</f>
        <v>0</v>
      </c>
      <c r="N116" s="14"/>
      <c r="O116" s="13"/>
      <c r="P116" s="89"/>
      <c r="Q116" s="3"/>
      <c r="R116" s="73"/>
      <c r="S116" s="4"/>
      <c r="T116" s="6"/>
      <c r="U116" s="37" t="s">
        <v>351</v>
      </c>
      <c r="V116" s="11"/>
      <c r="W116" s="41">
        <v>170</v>
      </c>
      <c r="X116" s="15"/>
      <c r="Y116" s="60">
        <v>0</v>
      </c>
      <c r="Z116" s="32"/>
      <c r="AA116" s="145">
        <f>M$23</f>
        <v>0.25</v>
      </c>
      <c r="AB116" s="31"/>
      <c r="AC116" s="147">
        <f t="shared" ref="AC116:AC118" si="26">W116*Y116*(1-AA116)</f>
        <v>0</v>
      </c>
      <c r="AD116" s="8"/>
      <c r="AE116" s="2"/>
      <c r="AH116" s="101"/>
      <c r="AJ116" s="30"/>
    </row>
    <row r="117" spans="1:49" ht="10.4" customHeight="1" x14ac:dyDescent="0.2">
      <c r="A117" s="2"/>
      <c r="B117" s="74"/>
      <c r="C117" s="3"/>
      <c r="D117" s="3"/>
      <c r="E117" s="11" t="s">
        <v>349</v>
      </c>
      <c r="F117" s="11"/>
      <c r="G117" s="15">
        <v>545</v>
      </c>
      <c r="H117" s="15"/>
      <c r="I117" s="52">
        <v>0</v>
      </c>
      <c r="J117" s="32"/>
      <c r="K117" s="150">
        <f>M$23</f>
        <v>0.25</v>
      </c>
      <c r="L117" s="31"/>
      <c r="M117" s="151">
        <f t="shared" ref="M117:M118" si="27">G117*I117*(1-K117)</f>
        <v>0</v>
      </c>
      <c r="N117" s="14"/>
      <c r="O117" s="13"/>
      <c r="P117" s="89"/>
      <c r="Q117" s="3"/>
      <c r="R117" s="74"/>
      <c r="S117" s="4"/>
      <c r="T117" s="6"/>
      <c r="U117" s="11" t="s">
        <v>352</v>
      </c>
      <c r="V117" s="11"/>
      <c r="W117" s="15">
        <v>170</v>
      </c>
      <c r="X117" s="15"/>
      <c r="Y117" s="52">
        <v>0</v>
      </c>
      <c r="Z117" s="32"/>
      <c r="AA117" s="150">
        <f>M$23</f>
        <v>0.25</v>
      </c>
      <c r="AB117" s="31"/>
      <c r="AC117" s="151">
        <f t="shared" si="26"/>
        <v>0</v>
      </c>
      <c r="AD117" s="8"/>
      <c r="AE117" s="2"/>
      <c r="AH117" s="101"/>
      <c r="AJ117" s="30"/>
    </row>
    <row r="118" spans="1:49" ht="10.4" customHeight="1" x14ac:dyDescent="0.2">
      <c r="A118" s="2"/>
      <c r="B118" s="73"/>
      <c r="C118" s="3"/>
      <c r="D118" s="3"/>
      <c r="E118" s="37" t="s">
        <v>350</v>
      </c>
      <c r="F118" s="11"/>
      <c r="G118" s="41">
        <v>170</v>
      </c>
      <c r="H118" s="15"/>
      <c r="I118" s="60">
        <v>0</v>
      </c>
      <c r="J118" s="32"/>
      <c r="K118" s="145">
        <f>M$23</f>
        <v>0.25</v>
      </c>
      <c r="L118" s="31"/>
      <c r="M118" s="147">
        <f t="shared" si="27"/>
        <v>0</v>
      </c>
      <c r="N118" s="14"/>
      <c r="O118" s="13"/>
      <c r="P118" s="89"/>
      <c r="Q118" s="3"/>
      <c r="R118" s="73"/>
      <c r="S118" s="4"/>
      <c r="T118" s="6"/>
      <c r="U118" s="37" t="s">
        <v>353</v>
      </c>
      <c r="V118" s="11"/>
      <c r="W118" s="41">
        <v>170</v>
      </c>
      <c r="X118" s="15"/>
      <c r="Y118" s="60">
        <v>0</v>
      </c>
      <c r="Z118" s="32"/>
      <c r="AA118" s="145">
        <f>M$23</f>
        <v>0.25</v>
      </c>
      <c r="AB118" s="31"/>
      <c r="AC118" s="147">
        <f t="shared" si="26"/>
        <v>0</v>
      </c>
      <c r="AD118" s="8"/>
      <c r="AE118" s="2"/>
      <c r="AH118" s="101"/>
      <c r="AJ118" s="30"/>
    </row>
    <row r="119" spans="1:49" ht="10.4" customHeight="1" x14ac:dyDescent="0.2">
      <c r="A119" s="2"/>
      <c r="B119" s="9"/>
      <c r="C119" s="3"/>
      <c r="D119" s="3"/>
      <c r="E119" s="3"/>
      <c r="G119" s="3"/>
      <c r="I119" s="4"/>
      <c r="K119" s="3"/>
      <c r="M119" s="3"/>
      <c r="N119" s="9"/>
      <c r="O119" s="3"/>
      <c r="P119" s="3"/>
      <c r="Q119" s="3"/>
      <c r="R119" s="9"/>
      <c r="S119" s="3"/>
      <c r="T119" s="3"/>
      <c r="U119" s="3"/>
      <c r="W119" s="3"/>
      <c r="Y119" s="52"/>
      <c r="Z119" s="32"/>
      <c r="AA119" s="186"/>
      <c r="AB119" s="185"/>
      <c r="AC119" s="151"/>
      <c r="AD119" s="8"/>
      <c r="AE119" s="2"/>
      <c r="AH119" s="101"/>
      <c r="AJ119" s="30"/>
    </row>
    <row r="120" spans="1:49" ht="10.4" customHeight="1" x14ac:dyDescent="0.2">
      <c r="A120" s="2"/>
      <c r="B120" s="9"/>
      <c r="C120" s="3"/>
      <c r="D120" s="3"/>
      <c r="E120" s="3"/>
      <c r="G120" s="3"/>
      <c r="I120" s="4"/>
      <c r="K120" s="3"/>
      <c r="M120" s="3"/>
      <c r="N120" s="9"/>
      <c r="O120" s="3"/>
      <c r="P120" s="3"/>
      <c r="Q120" s="3"/>
      <c r="R120" s="9"/>
      <c r="S120" s="3"/>
      <c r="T120" s="3"/>
      <c r="U120" s="3"/>
      <c r="W120" s="3"/>
      <c r="Y120" s="52"/>
      <c r="Z120" s="32"/>
      <c r="AA120" s="186"/>
      <c r="AB120" s="185"/>
      <c r="AC120" s="151"/>
      <c r="AD120" s="8"/>
      <c r="AE120" s="2"/>
      <c r="AH120" s="101"/>
      <c r="AJ120" s="30"/>
    </row>
    <row r="121" spans="1:49" ht="17.3" customHeight="1" x14ac:dyDescent="0.2">
      <c r="A121" s="2"/>
      <c r="B121" s="217" t="s">
        <v>359</v>
      </c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H121" s="101"/>
      <c r="AJ121" s="30"/>
    </row>
    <row r="122" spans="1:49" ht="15.7" customHeight="1" x14ac:dyDescent="0.2">
      <c r="A122" s="218" t="s">
        <v>107</v>
      </c>
      <c r="B122" s="218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H122" s="101"/>
      <c r="AJ122" s="30"/>
    </row>
    <row r="123" spans="1:49" s="3" customFormat="1" ht="7.5" customHeight="1" x14ac:dyDescent="0.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</row>
    <row r="124" spans="1:49" s="126" customFormat="1" ht="17.850000000000001" customHeight="1" x14ac:dyDescent="0.2">
      <c r="A124" s="200"/>
      <c r="B124" s="199" t="s">
        <v>120</v>
      </c>
      <c r="C124" s="200"/>
      <c r="D124" s="200"/>
      <c r="E124" s="200"/>
      <c r="F124" s="122"/>
      <c r="G124" s="122"/>
      <c r="H124" s="122"/>
      <c r="I124" s="119"/>
      <c r="J124" s="122"/>
      <c r="K124" s="122"/>
      <c r="L124" s="122"/>
      <c r="M124" s="122"/>
      <c r="N124" s="120"/>
      <c r="O124" s="122"/>
      <c r="P124" s="122"/>
      <c r="Q124" s="122"/>
      <c r="R124" s="199" t="s">
        <v>134</v>
      </c>
      <c r="S124" s="200"/>
      <c r="T124" s="200"/>
      <c r="U124" s="200"/>
      <c r="V124" s="122"/>
      <c r="W124" s="123"/>
      <c r="X124" s="122"/>
      <c r="Y124" s="124"/>
      <c r="Z124" s="122"/>
      <c r="AA124" s="125"/>
      <c r="AB124" s="121"/>
      <c r="AC124" s="123"/>
      <c r="AD124" s="120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</row>
    <row r="125" spans="1:49" s="131" customFormat="1" ht="11.25" customHeight="1" x14ac:dyDescent="0.2">
      <c r="A125" s="127"/>
      <c r="B125" s="128" t="s">
        <v>52</v>
      </c>
      <c r="C125" s="127"/>
      <c r="D125" s="127"/>
      <c r="E125" s="127"/>
      <c r="F125" s="127"/>
      <c r="G125" s="128" t="s">
        <v>51</v>
      </c>
      <c r="H125" s="128"/>
      <c r="I125" s="128" t="s">
        <v>55</v>
      </c>
      <c r="J125" s="128"/>
      <c r="K125" s="128" t="s">
        <v>54</v>
      </c>
      <c r="L125" s="128"/>
      <c r="M125" s="128" t="s">
        <v>53</v>
      </c>
      <c r="N125" s="128"/>
      <c r="O125" s="128"/>
      <c r="P125" s="129"/>
      <c r="Q125" s="127"/>
      <c r="R125" s="128" t="s">
        <v>52</v>
      </c>
      <c r="S125" s="127"/>
      <c r="T125" s="127"/>
      <c r="U125" s="130"/>
      <c r="V125" s="130"/>
      <c r="W125" s="128" t="s">
        <v>51</v>
      </c>
      <c r="X125" s="128"/>
      <c r="Y125" s="128" t="s">
        <v>55</v>
      </c>
      <c r="Z125" s="128"/>
      <c r="AA125" s="128" t="s">
        <v>54</v>
      </c>
      <c r="AB125" s="128"/>
      <c r="AC125" s="128" t="s">
        <v>53</v>
      </c>
      <c r="AD125" s="128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  <c r="AW125" s="127"/>
    </row>
    <row r="126" spans="1:49" ht="18.75" customHeight="1" x14ac:dyDescent="0.2">
      <c r="A126" s="3"/>
      <c r="B126" s="109" t="s">
        <v>339</v>
      </c>
      <c r="C126" s="3"/>
      <c r="D126" s="26"/>
      <c r="E126" s="100" t="s">
        <v>342</v>
      </c>
      <c r="G126" s="168">
        <v>490</v>
      </c>
      <c r="H126" s="20"/>
      <c r="I126" s="58">
        <v>0</v>
      </c>
      <c r="J126" s="34"/>
      <c r="K126" s="111">
        <f t="shared" ref="K126:K131" si="28">K$22</f>
        <v>0.7</v>
      </c>
      <c r="L126" s="57"/>
      <c r="M126" s="82">
        <f>G126*I126*(1-K126)</f>
        <v>0</v>
      </c>
      <c r="N126" s="14"/>
      <c r="O126" s="13"/>
      <c r="P126" s="88"/>
      <c r="Q126" s="13"/>
      <c r="R126" s="179" t="s">
        <v>337</v>
      </c>
      <c r="S126" s="3"/>
      <c r="T126" s="5"/>
      <c r="U126" s="37" t="s">
        <v>338</v>
      </c>
      <c r="W126" s="168">
        <v>345</v>
      </c>
      <c r="Y126" s="60">
        <v>0</v>
      </c>
      <c r="Z126" s="29"/>
      <c r="AA126" s="96">
        <f t="shared" ref="AA126:AA130" si="29">K$22</f>
        <v>0.7</v>
      </c>
      <c r="AB126" s="31"/>
      <c r="AC126" s="39">
        <f t="shared" ref="AC126" si="30">W126*Y126*(1-AA126)</f>
        <v>0</v>
      </c>
      <c r="AD126" s="14"/>
      <c r="AE126" s="13"/>
      <c r="AF126" s="13"/>
    </row>
    <row r="127" spans="1:49" ht="10.4" customHeight="1" x14ac:dyDescent="0.2">
      <c r="A127" s="3"/>
      <c r="B127" s="169" t="s">
        <v>114</v>
      </c>
      <c r="C127" s="3"/>
      <c r="D127" s="3"/>
      <c r="E127" s="101" t="s">
        <v>341</v>
      </c>
      <c r="G127" s="107">
        <v>285</v>
      </c>
      <c r="H127" s="20"/>
      <c r="I127" s="52">
        <v>0</v>
      </c>
      <c r="J127" s="32"/>
      <c r="K127" s="67">
        <f t="shared" si="28"/>
        <v>0.7</v>
      </c>
      <c r="L127" s="31"/>
      <c r="M127" s="30">
        <f>G127*I127*(1-K127)</f>
        <v>0</v>
      </c>
      <c r="N127" s="14"/>
      <c r="O127" s="13"/>
      <c r="P127" s="88"/>
      <c r="Q127" s="13"/>
      <c r="R127" s="74" t="s">
        <v>76</v>
      </c>
      <c r="S127" s="13"/>
      <c r="T127" s="13"/>
      <c r="U127" s="11" t="s">
        <v>30</v>
      </c>
      <c r="V127" s="11"/>
      <c r="W127" s="15">
        <v>503</v>
      </c>
      <c r="X127" s="15"/>
      <c r="Y127" s="52">
        <v>0</v>
      </c>
      <c r="Z127" s="32"/>
      <c r="AA127" s="67">
        <f t="shared" si="29"/>
        <v>0.7</v>
      </c>
      <c r="AB127" s="31"/>
      <c r="AC127" s="30">
        <f t="shared" ref="AC127:AC130" si="31">W127*Y127*(1-AA127)</f>
        <v>0</v>
      </c>
      <c r="AD127" s="14"/>
      <c r="AE127" s="13"/>
      <c r="AF127" s="13"/>
    </row>
    <row r="128" spans="1:49" ht="11.25" customHeight="1" x14ac:dyDescent="0.2">
      <c r="A128" s="4"/>
      <c r="B128" s="109" t="s">
        <v>56</v>
      </c>
      <c r="C128" s="5"/>
      <c r="D128" s="100"/>
      <c r="E128" s="100" t="s">
        <v>24</v>
      </c>
      <c r="F128" s="5"/>
      <c r="G128" s="110">
        <v>445</v>
      </c>
      <c r="H128" s="5"/>
      <c r="I128" s="58">
        <v>0</v>
      </c>
      <c r="J128" s="34"/>
      <c r="K128" s="111">
        <f t="shared" si="28"/>
        <v>0.7</v>
      </c>
      <c r="L128" s="57"/>
      <c r="M128" s="82">
        <f>G128*I128*(1-K128)</f>
        <v>0</v>
      </c>
      <c r="N128" s="40"/>
      <c r="O128" s="13"/>
      <c r="P128" s="88"/>
      <c r="Q128" s="13"/>
      <c r="R128" s="73" t="s">
        <v>77</v>
      </c>
      <c r="S128" s="13"/>
      <c r="T128" s="43"/>
      <c r="U128" s="37" t="s">
        <v>18</v>
      </c>
      <c r="V128" s="11"/>
      <c r="W128" s="41">
        <v>340</v>
      </c>
      <c r="X128" s="15"/>
      <c r="Y128" s="60">
        <v>0</v>
      </c>
      <c r="Z128" s="32"/>
      <c r="AA128" s="96">
        <f t="shared" si="29"/>
        <v>0.7</v>
      </c>
      <c r="AB128" s="31"/>
      <c r="AC128" s="39">
        <f t="shared" si="31"/>
        <v>0</v>
      </c>
      <c r="AD128" s="14"/>
      <c r="AE128" s="13"/>
      <c r="AF128" s="13"/>
    </row>
    <row r="129" spans="1:49" ht="11.25" customHeight="1" x14ac:dyDescent="0.2">
      <c r="A129" s="4"/>
      <c r="B129" s="106" t="s">
        <v>57</v>
      </c>
      <c r="C129" s="5"/>
      <c r="D129" s="101"/>
      <c r="E129" s="101" t="s">
        <v>29</v>
      </c>
      <c r="F129" s="5"/>
      <c r="G129" s="107">
        <v>389</v>
      </c>
      <c r="H129" s="5"/>
      <c r="I129" s="55">
        <v>0</v>
      </c>
      <c r="J129" s="34"/>
      <c r="K129" s="108">
        <f t="shared" si="28"/>
        <v>0.7</v>
      </c>
      <c r="L129" s="57"/>
      <c r="M129" s="59">
        <f t="shared" ref="M129" si="32">G129*I129*(1-K129)</f>
        <v>0</v>
      </c>
      <c r="N129" s="14"/>
      <c r="O129" s="13"/>
      <c r="P129" s="88"/>
      <c r="Q129" s="13"/>
      <c r="R129" s="74" t="s">
        <v>116</v>
      </c>
      <c r="S129" s="13"/>
      <c r="T129" s="13"/>
      <c r="U129" s="11" t="s">
        <v>15</v>
      </c>
      <c r="V129" s="11"/>
      <c r="W129" s="15">
        <v>375</v>
      </c>
      <c r="X129" s="15"/>
      <c r="Y129" s="52">
        <v>0</v>
      </c>
      <c r="Z129" s="32"/>
      <c r="AA129" s="67">
        <f t="shared" si="29"/>
        <v>0.7</v>
      </c>
      <c r="AB129" s="31"/>
      <c r="AC129" s="30">
        <f t="shared" si="31"/>
        <v>0</v>
      </c>
      <c r="AD129" s="14"/>
      <c r="AE129" s="13"/>
      <c r="AF129" s="13"/>
    </row>
    <row r="130" spans="1:49" ht="11.25" customHeight="1" x14ac:dyDescent="0.2">
      <c r="A130" s="4"/>
      <c r="B130" s="109" t="s">
        <v>58</v>
      </c>
      <c r="C130" s="5"/>
      <c r="D130" s="100"/>
      <c r="E130" s="100" t="s">
        <v>27</v>
      </c>
      <c r="F130" s="5"/>
      <c r="G130" s="110">
        <v>559</v>
      </c>
      <c r="H130" s="5"/>
      <c r="I130" s="58">
        <v>0</v>
      </c>
      <c r="J130" s="34"/>
      <c r="K130" s="111">
        <f t="shared" si="28"/>
        <v>0.7</v>
      </c>
      <c r="L130" s="57"/>
      <c r="M130" s="82">
        <f>G130*I130*(1-K130)</f>
        <v>0</v>
      </c>
      <c r="N130" s="27"/>
      <c r="O130" s="13"/>
      <c r="P130" s="88"/>
      <c r="Q130" s="13"/>
      <c r="R130" s="73" t="s">
        <v>78</v>
      </c>
      <c r="S130" s="13"/>
      <c r="T130" s="43"/>
      <c r="U130" s="37" t="s">
        <v>21</v>
      </c>
      <c r="V130" s="11"/>
      <c r="W130" s="41">
        <v>225</v>
      </c>
      <c r="X130" s="15"/>
      <c r="Y130" s="60">
        <v>0</v>
      </c>
      <c r="Z130" s="32"/>
      <c r="AA130" s="96">
        <f t="shared" si="29"/>
        <v>0.7</v>
      </c>
      <c r="AB130" s="31"/>
      <c r="AC130" s="39">
        <f t="shared" si="31"/>
        <v>0</v>
      </c>
      <c r="AD130" s="14"/>
      <c r="AE130" s="13"/>
      <c r="AF130" s="13"/>
    </row>
    <row r="131" spans="1:49" ht="11.25" customHeight="1" x14ac:dyDescent="0.2">
      <c r="A131" s="4"/>
      <c r="B131" s="106" t="s">
        <v>89</v>
      </c>
      <c r="C131" s="5"/>
      <c r="D131" s="101"/>
      <c r="E131" s="101" t="s">
        <v>33</v>
      </c>
      <c r="F131" s="5"/>
      <c r="G131" s="107">
        <v>649</v>
      </c>
      <c r="H131" s="5"/>
      <c r="I131" s="55">
        <v>0</v>
      </c>
      <c r="J131" s="34"/>
      <c r="K131" s="108">
        <f t="shared" si="28"/>
        <v>0.7</v>
      </c>
      <c r="L131" s="57"/>
      <c r="M131" s="59">
        <f>G131*I131*(1-K131)</f>
        <v>0</v>
      </c>
      <c r="N131" s="9"/>
      <c r="O131" s="13"/>
      <c r="P131" s="88"/>
      <c r="Q131" s="13"/>
      <c r="R131" s="74" t="s">
        <v>59</v>
      </c>
      <c r="S131" s="13"/>
      <c r="T131" s="13"/>
      <c r="U131" s="11" t="s">
        <v>28</v>
      </c>
      <c r="V131" s="11"/>
      <c r="W131" s="15">
        <v>640</v>
      </c>
      <c r="X131" s="15"/>
      <c r="Y131" s="52">
        <v>0</v>
      </c>
      <c r="Z131" s="32"/>
      <c r="AA131" s="67">
        <f>K$22</f>
        <v>0.7</v>
      </c>
      <c r="AB131" s="31"/>
      <c r="AC131" s="30">
        <f>W131*Y131*(1-AA131)</f>
        <v>0</v>
      </c>
      <c r="AD131" s="14"/>
      <c r="AE131" s="13"/>
      <c r="AF131" s="13"/>
    </row>
    <row r="132" spans="1:49" ht="6.95" customHeight="1" x14ac:dyDescent="0.2">
      <c r="A132" s="4"/>
      <c r="B132" s="170"/>
      <c r="C132" s="165"/>
      <c r="D132" s="171"/>
      <c r="E132" s="171"/>
      <c r="F132" s="165"/>
      <c r="G132" s="172"/>
      <c r="H132" s="165"/>
      <c r="I132" s="173"/>
      <c r="J132" s="166"/>
      <c r="K132" s="174"/>
      <c r="L132" s="167"/>
      <c r="M132" s="175"/>
      <c r="N132" s="9"/>
      <c r="O132" s="13"/>
      <c r="P132" s="88"/>
      <c r="Q132" s="13"/>
      <c r="R132" s="9"/>
      <c r="S132" s="3"/>
      <c r="T132" s="3"/>
      <c r="U132" s="3"/>
      <c r="W132" s="3"/>
      <c r="Y132" s="4"/>
      <c r="AA132" s="6"/>
      <c r="AC132" s="3"/>
      <c r="AD132" s="14"/>
      <c r="AE132" s="13"/>
      <c r="AF132" s="13"/>
    </row>
    <row r="133" spans="1:49" ht="11.25" customHeight="1" x14ac:dyDescent="0.2">
      <c r="A133" s="4"/>
      <c r="B133" s="74"/>
      <c r="C133" s="3"/>
      <c r="D133" s="11"/>
      <c r="E133" s="101"/>
      <c r="F133" s="13"/>
      <c r="G133" s="15"/>
      <c r="I133" s="52"/>
      <c r="J133" s="32"/>
      <c r="K133" s="67"/>
      <c r="L133" s="31"/>
      <c r="M133" s="30"/>
      <c r="N133" s="9"/>
      <c r="O133" s="13"/>
      <c r="P133" s="88"/>
      <c r="Q133" s="13"/>
      <c r="R133" s="99"/>
      <c r="S133" s="3"/>
      <c r="T133" s="6"/>
      <c r="U133" s="11"/>
      <c r="V133" s="11"/>
      <c r="W133" s="15"/>
      <c r="X133" s="17"/>
      <c r="Y133" s="52"/>
      <c r="Z133" s="32"/>
      <c r="AA133" s="94"/>
      <c r="AB133" s="31"/>
      <c r="AC133" s="30"/>
      <c r="AD133" s="14"/>
      <c r="AE133" s="13"/>
      <c r="AF133" s="13"/>
    </row>
    <row r="134" spans="1:49" s="126" customFormat="1" ht="17.850000000000001" customHeight="1" x14ac:dyDescent="0.2">
      <c r="A134" s="132"/>
      <c r="B134" s="199" t="s">
        <v>130</v>
      </c>
      <c r="C134" s="200"/>
      <c r="D134" s="200"/>
      <c r="E134" s="201"/>
      <c r="F134" s="133"/>
      <c r="G134" s="133"/>
      <c r="H134" s="133"/>
      <c r="I134" s="134"/>
      <c r="J134" s="133"/>
      <c r="K134" s="133"/>
      <c r="L134" s="133"/>
      <c r="M134" s="133"/>
      <c r="N134" s="120"/>
      <c r="O134" s="133"/>
      <c r="P134" s="135"/>
      <c r="Q134" s="133"/>
      <c r="R134" s="199" t="s">
        <v>121</v>
      </c>
      <c r="S134" s="201"/>
      <c r="T134" s="201"/>
      <c r="U134" s="203"/>
      <c r="V134" s="136"/>
      <c r="W134" s="133"/>
      <c r="X134" s="133"/>
      <c r="Y134" s="134"/>
      <c r="Z134" s="133"/>
      <c r="AA134" s="121"/>
      <c r="AB134" s="121"/>
      <c r="AC134" s="133"/>
      <c r="AD134" s="137"/>
      <c r="AE134" s="133"/>
      <c r="AF134" s="133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</row>
    <row r="135" spans="1:49" ht="19.600000000000001" customHeight="1" x14ac:dyDescent="0.2">
      <c r="A135" s="81"/>
      <c r="B135" s="77" t="s">
        <v>344</v>
      </c>
      <c r="C135" s="13"/>
      <c r="D135" s="48"/>
      <c r="E135" s="37" t="s">
        <v>345</v>
      </c>
      <c r="F135" s="11"/>
      <c r="G135" s="38">
        <v>490</v>
      </c>
      <c r="H135" s="17"/>
      <c r="I135" s="60">
        <v>0</v>
      </c>
      <c r="J135" s="34"/>
      <c r="K135" s="85">
        <f t="shared" ref="K135:K142" si="33">K$22</f>
        <v>0.7</v>
      </c>
      <c r="L135" s="31"/>
      <c r="M135" s="39">
        <f t="shared" ref="M135:M142" si="34">G135*I135*(1-K135)</f>
        <v>0</v>
      </c>
      <c r="N135" s="40"/>
      <c r="O135" s="13"/>
      <c r="P135" s="89"/>
      <c r="Q135" s="13"/>
      <c r="R135" s="109" t="s">
        <v>340</v>
      </c>
      <c r="S135" s="5"/>
      <c r="T135" s="5"/>
      <c r="U135" s="100" t="s">
        <v>343</v>
      </c>
      <c r="V135" s="101"/>
      <c r="W135" s="110">
        <v>435</v>
      </c>
      <c r="X135" s="107"/>
      <c r="Y135" s="58">
        <v>0</v>
      </c>
      <c r="Z135" s="56"/>
      <c r="AA135" s="111">
        <f t="shared" ref="AA135:AA141" si="35">K$22</f>
        <v>0.7</v>
      </c>
      <c r="AB135" s="57"/>
      <c r="AC135" s="82">
        <f t="shared" ref="AC135:AC141" si="36">W135*Y135*(1-AA135)</f>
        <v>0</v>
      </c>
      <c r="AD135" s="14"/>
      <c r="AE135" s="13"/>
      <c r="AF135" s="13"/>
    </row>
    <row r="136" spans="1:49" ht="11.95" customHeight="1" x14ac:dyDescent="0.2">
      <c r="A136" s="81"/>
      <c r="B136" s="177" t="s">
        <v>60</v>
      </c>
      <c r="C136" s="3"/>
      <c r="D136" s="6"/>
      <c r="E136" s="101" t="s">
        <v>16</v>
      </c>
      <c r="F136" s="11"/>
      <c r="G136" s="17">
        <v>338</v>
      </c>
      <c r="H136" s="17"/>
      <c r="I136" s="55">
        <v>0</v>
      </c>
      <c r="J136" s="34"/>
      <c r="K136" s="94">
        <f t="shared" si="33"/>
        <v>0.7</v>
      </c>
      <c r="L136" s="31"/>
      <c r="M136" s="30">
        <f t="shared" si="34"/>
        <v>0</v>
      </c>
      <c r="N136" s="14"/>
      <c r="O136" s="13"/>
      <c r="P136" s="89"/>
      <c r="Q136" s="13"/>
      <c r="R136" s="106" t="s">
        <v>137</v>
      </c>
      <c r="S136" s="5"/>
      <c r="T136" s="5"/>
      <c r="U136" s="101" t="s">
        <v>0</v>
      </c>
      <c r="V136" s="101"/>
      <c r="W136" s="107">
        <v>407</v>
      </c>
      <c r="X136" s="107"/>
      <c r="Y136" s="55">
        <v>0</v>
      </c>
      <c r="Z136" s="34"/>
      <c r="AA136" s="108">
        <f t="shared" si="35"/>
        <v>0.7</v>
      </c>
      <c r="AB136" s="57"/>
      <c r="AC136" s="59">
        <f t="shared" si="36"/>
        <v>0</v>
      </c>
      <c r="AD136" s="14"/>
      <c r="AE136" s="13"/>
      <c r="AF136" s="13"/>
    </row>
    <row r="137" spans="1:49" ht="11.95" customHeight="1" x14ac:dyDescent="0.2">
      <c r="A137" s="81"/>
      <c r="B137" s="176" t="s">
        <v>61</v>
      </c>
      <c r="C137" s="3"/>
      <c r="D137" s="48"/>
      <c r="E137" s="100" t="s">
        <v>14</v>
      </c>
      <c r="F137" s="11"/>
      <c r="G137" s="38">
        <v>405</v>
      </c>
      <c r="H137" s="17"/>
      <c r="I137" s="58">
        <v>0</v>
      </c>
      <c r="J137" s="34"/>
      <c r="K137" s="85">
        <f t="shared" si="33"/>
        <v>0.7</v>
      </c>
      <c r="L137" s="31"/>
      <c r="M137" s="39">
        <f t="shared" si="34"/>
        <v>0</v>
      </c>
      <c r="N137" s="14"/>
      <c r="O137" s="13"/>
      <c r="P137" s="89"/>
      <c r="Q137" s="13"/>
      <c r="R137" s="109" t="s">
        <v>79</v>
      </c>
      <c r="S137" s="5"/>
      <c r="T137" s="5"/>
      <c r="U137" s="100" t="s">
        <v>1</v>
      </c>
      <c r="V137" s="101"/>
      <c r="W137" s="110">
        <v>279</v>
      </c>
      <c r="X137" s="107"/>
      <c r="Y137" s="58">
        <v>0</v>
      </c>
      <c r="Z137" s="34"/>
      <c r="AA137" s="111">
        <f t="shared" si="35"/>
        <v>0.7</v>
      </c>
      <c r="AB137" s="57"/>
      <c r="AC137" s="82">
        <f t="shared" si="36"/>
        <v>0</v>
      </c>
      <c r="AD137" s="14"/>
      <c r="AE137" s="13"/>
      <c r="AF137" s="13"/>
    </row>
    <row r="138" spans="1:49" ht="10.95" customHeight="1" x14ac:dyDescent="0.2">
      <c r="A138" s="81"/>
      <c r="B138" s="177" t="s">
        <v>62</v>
      </c>
      <c r="C138" s="3"/>
      <c r="D138" s="6"/>
      <c r="E138" s="101" t="s">
        <v>23</v>
      </c>
      <c r="F138" s="11"/>
      <c r="G138" s="17">
        <v>389</v>
      </c>
      <c r="H138" s="17"/>
      <c r="I138" s="55">
        <v>0</v>
      </c>
      <c r="J138" s="34"/>
      <c r="K138" s="94">
        <f t="shared" si="33"/>
        <v>0.7</v>
      </c>
      <c r="L138" s="31"/>
      <c r="M138" s="30">
        <f t="shared" si="34"/>
        <v>0</v>
      </c>
      <c r="N138" s="14"/>
      <c r="O138" s="13"/>
      <c r="P138" s="89"/>
      <c r="Q138" s="13"/>
      <c r="R138" s="106" t="s">
        <v>80</v>
      </c>
      <c r="S138" s="5"/>
      <c r="T138" s="5"/>
      <c r="U138" s="101" t="s">
        <v>12</v>
      </c>
      <c r="V138" s="101"/>
      <c r="W138" s="107">
        <v>550</v>
      </c>
      <c r="X138" s="107"/>
      <c r="Y138" s="55">
        <v>0</v>
      </c>
      <c r="Z138" s="34"/>
      <c r="AA138" s="108">
        <f t="shared" si="35"/>
        <v>0.7</v>
      </c>
      <c r="AB138" s="57"/>
      <c r="AC138" s="59">
        <f t="shared" si="36"/>
        <v>0</v>
      </c>
      <c r="AD138" s="14"/>
      <c r="AE138" s="13"/>
      <c r="AF138" s="13"/>
    </row>
    <row r="139" spans="1:49" ht="11.25" customHeight="1" x14ac:dyDescent="0.2">
      <c r="A139" s="81"/>
      <c r="B139" s="176" t="s">
        <v>63</v>
      </c>
      <c r="C139" s="3"/>
      <c r="D139" s="48"/>
      <c r="E139" s="100" t="s">
        <v>19</v>
      </c>
      <c r="F139" s="11"/>
      <c r="G139" s="38">
        <v>355</v>
      </c>
      <c r="H139" s="17"/>
      <c r="I139" s="58">
        <v>0</v>
      </c>
      <c r="J139" s="34"/>
      <c r="K139" s="85">
        <f t="shared" si="33"/>
        <v>0.7</v>
      </c>
      <c r="L139" s="31"/>
      <c r="M139" s="39">
        <f t="shared" si="34"/>
        <v>0</v>
      </c>
      <c r="N139" s="14"/>
      <c r="O139" s="13"/>
      <c r="P139" s="89"/>
      <c r="Q139" s="13"/>
      <c r="R139" s="109" t="s">
        <v>81</v>
      </c>
      <c r="S139" s="5"/>
      <c r="T139" s="5"/>
      <c r="U139" s="100" t="s">
        <v>13</v>
      </c>
      <c r="V139" s="101"/>
      <c r="W139" s="110">
        <v>290</v>
      </c>
      <c r="X139" s="107"/>
      <c r="Y139" s="58">
        <v>0</v>
      </c>
      <c r="Z139" s="34"/>
      <c r="AA139" s="111">
        <f t="shared" si="35"/>
        <v>0.7</v>
      </c>
      <c r="AB139" s="57"/>
      <c r="AC139" s="82">
        <f t="shared" si="36"/>
        <v>0</v>
      </c>
      <c r="AD139" s="14"/>
      <c r="AE139" s="13"/>
      <c r="AF139" s="13"/>
    </row>
    <row r="140" spans="1:49" ht="13.55" customHeight="1" x14ac:dyDescent="0.2">
      <c r="A140" s="4"/>
      <c r="B140" s="177" t="s">
        <v>64</v>
      </c>
      <c r="C140" s="3"/>
      <c r="D140" s="6"/>
      <c r="E140" s="101" t="s">
        <v>17</v>
      </c>
      <c r="F140" s="11"/>
      <c r="G140" s="17">
        <v>335</v>
      </c>
      <c r="H140" s="17"/>
      <c r="I140" s="55">
        <v>0</v>
      </c>
      <c r="J140" s="34"/>
      <c r="K140" s="94">
        <f t="shared" si="33"/>
        <v>0.7</v>
      </c>
      <c r="L140" s="31"/>
      <c r="M140" s="30">
        <f t="shared" si="34"/>
        <v>0</v>
      </c>
      <c r="N140" s="14"/>
      <c r="O140" s="13"/>
      <c r="P140" s="89"/>
      <c r="Q140" s="13"/>
      <c r="R140" s="106" t="s">
        <v>83</v>
      </c>
      <c r="S140" s="5"/>
      <c r="T140" s="5"/>
      <c r="U140" s="101" t="s">
        <v>43</v>
      </c>
      <c r="V140" s="101"/>
      <c r="W140" s="107">
        <v>315</v>
      </c>
      <c r="X140" s="107"/>
      <c r="Y140" s="55">
        <v>0</v>
      </c>
      <c r="Z140" s="34"/>
      <c r="AA140" s="108">
        <f t="shared" si="35"/>
        <v>0.7</v>
      </c>
      <c r="AB140" s="57"/>
      <c r="AC140" s="59">
        <f t="shared" si="36"/>
        <v>0</v>
      </c>
      <c r="AD140" s="14"/>
      <c r="AE140" s="13"/>
      <c r="AF140" s="13"/>
    </row>
    <row r="141" spans="1:49" ht="13.55" customHeight="1" x14ac:dyDescent="0.2">
      <c r="A141" s="3"/>
      <c r="B141" s="176" t="s">
        <v>65</v>
      </c>
      <c r="C141" s="3"/>
      <c r="D141" s="48"/>
      <c r="E141" s="100" t="s">
        <v>45</v>
      </c>
      <c r="F141" s="11"/>
      <c r="G141" s="38">
        <v>415</v>
      </c>
      <c r="H141" s="17"/>
      <c r="I141" s="58">
        <v>0</v>
      </c>
      <c r="J141" s="34"/>
      <c r="K141" s="85">
        <f t="shared" si="33"/>
        <v>0.7</v>
      </c>
      <c r="L141" s="31"/>
      <c r="M141" s="39">
        <f t="shared" si="34"/>
        <v>0</v>
      </c>
      <c r="N141" s="14"/>
      <c r="O141" s="13"/>
      <c r="P141" s="89"/>
      <c r="Q141" s="13"/>
      <c r="R141" s="109" t="s">
        <v>82</v>
      </c>
      <c r="S141" s="5"/>
      <c r="T141" s="5"/>
      <c r="U141" s="100" t="s">
        <v>32</v>
      </c>
      <c r="V141" s="101"/>
      <c r="W141" s="110">
        <v>405</v>
      </c>
      <c r="X141" s="107"/>
      <c r="Y141" s="58">
        <v>0</v>
      </c>
      <c r="Z141" s="34"/>
      <c r="AA141" s="111">
        <f t="shared" si="35"/>
        <v>0.7</v>
      </c>
      <c r="AB141" s="57"/>
      <c r="AC141" s="82">
        <f t="shared" si="36"/>
        <v>0</v>
      </c>
      <c r="AD141" s="14"/>
      <c r="AE141" s="13"/>
      <c r="AF141" s="13"/>
    </row>
    <row r="142" spans="1:49" ht="12.85" customHeight="1" x14ac:dyDescent="0.2">
      <c r="A142" s="3"/>
      <c r="B142" s="177" t="s">
        <v>66</v>
      </c>
      <c r="C142" s="3"/>
      <c r="D142" s="6"/>
      <c r="E142" s="101" t="s">
        <v>49</v>
      </c>
      <c r="F142" s="11"/>
      <c r="G142" s="17">
        <v>425</v>
      </c>
      <c r="H142" s="17"/>
      <c r="I142" s="55">
        <v>0</v>
      </c>
      <c r="J142" s="34"/>
      <c r="K142" s="94">
        <f t="shared" si="33"/>
        <v>0.7</v>
      </c>
      <c r="L142" s="31"/>
      <c r="M142" s="30">
        <f t="shared" si="34"/>
        <v>0</v>
      </c>
      <c r="N142" s="14"/>
      <c r="O142" s="13"/>
      <c r="P142" s="88"/>
      <c r="Q142" s="13"/>
      <c r="R142" s="3"/>
      <c r="S142" s="3"/>
      <c r="T142" s="3"/>
      <c r="U142" s="3"/>
      <c r="W142" s="3"/>
      <c r="Y142" s="3"/>
      <c r="AA142" s="3"/>
      <c r="AB142" s="3"/>
      <c r="AC142" s="3"/>
      <c r="AD142" s="14"/>
      <c r="AE142" s="13"/>
      <c r="AF142" s="13"/>
    </row>
    <row r="143" spans="1:49" ht="10.4" customHeight="1" x14ac:dyDescent="0.2">
      <c r="B143" s="177"/>
      <c r="C143" s="3"/>
      <c r="D143" s="6"/>
      <c r="E143" s="101"/>
      <c r="F143" s="11"/>
      <c r="G143" s="17"/>
      <c r="H143" s="17"/>
      <c r="I143" s="55"/>
      <c r="J143" s="34"/>
      <c r="K143" s="94"/>
      <c r="L143" s="31"/>
      <c r="M143" s="30"/>
      <c r="N143" s="14"/>
      <c r="O143" s="13"/>
      <c r="P143" s="88"/>
      <c r="Q143" s="13"/>
      <c r="R143" s="219" t="s">
        <v>122</v>
      </c>
      <c r="S143" s="219"/>
      <c r="T143" s="219"/>
      <c r="U143" s="219"/>
      <c r="W143" s="3"/>
      <c r="Y143" s="4"/>
      <c r="AA143" s="6"/>
      <c r="AC143" s="3"/>
      <c r="AD143" s="14"/>
      <c r="AE143" s="13"/>
      <c r="AF143" s="13"/>
    </row>
    <row r="144" spans="1:49" ht="9.8000000000000007" customHeight="1" x14ac:dyDescent="0.2">
      <c r="A144" s="3"/>
      <c r="B144" s="3"/>
      <c r="C144" s="3"/>
      <c r="D144" s="3"/>
      <c r="E144" s="3"/>
      <c r="G144" s="3"/>
      <c r="I144" s="3"/>
      <c r="K144" s="3"/>
      <c r="M144" s="3"/>
      <c r="N144" s="14"/>
      <c r="O144" s="13"/>
      <c r="P144" s="88"/>
      <c r="Q144" s="13"/>
      <c r="R144" s="219"/>
      <c r="S144" s="219"/>
      <c r="T144" s="219"/>
      <c r="U144" s="219"/>
      <c r="V144" s="18"/>
      <c r="W144" s="13"/>
      <c r="X144" s="13"/>
      <c r="Y144" s="61"/>
      <c r="Z144" s="13"/>
      <c r="AA144" s="6"/>
      <c r="AC144" s="15"/>
      <c r="AD144" s="14"/>
      <c r="AE144" s="13"/>
      <c r="AF144" s="13"/>
    </row>
    <row r="145" spans="1:32" ht="14.4" customHeight="1" x14ac:dyDescent="0.2">
      <c r="A145" s="202"/>
      <c r="B145" s="199" t="s">
        <v>123</v>
      </c>
      <c r="C145" s="200"/>
      <c r="D145" s="200"/>
      <c r="E145" s="201"/>
      <c r="F145" s="16"/>
      <c r="G145" s="13"/>
      <c r="H145" s="13"/>
      <c r="I145" s="61"/>
      <c r="J145" s="13"/>
      <c r="K145" s="13"/>
      <c r="L145" s="13"/>
      <c r="M145" s="13"/>
      <c r="N145" s="14"/>
      <c r="O145" s="13"/>
      <c r="P145" s="88"/>
      <c r="Q145" s="13"/>
      <c r="R145" s="73" t="s">
        <v>84</v>
      </c>
      <c r="S145" s="13"/>
      <c r="T145" s="43"/>
      <c r="U145" s="37" t="s">
        <v>9</v>
      </c>
      <c r="V145" s="11"/>
      <c r="W145" s="38">
        <v>409</v>
      </c>
      <c r="X145" s="17"/>
      <c r="Y145" s="60">
        <v>0</v>
      </c>
      <c r="Z145" s="32"/>
      <c r="AA145" s="96">
        <f t="shared" ref="AA145:AA152" si="37">K$22</f>
        <v>0.7</v>
      </c>
      <c r="AB145" s="31"/>
      <c r="AC145" s="39">
        <f t="shared" ref="AC145:AC152" si="38">W145*Y145*(1-AA145)</f>
        <v>0</v>
      </c>
      <c r="AD145" s="14"/>
      <c r="AE145" s="13"/>
      <c r="AF145" s="13"/>
    </row>
    <row r="146" spans="1:32" ht="17.3" customHeight="1" x14ac:dyDescent="0.2">
      <c r="A146" s="3"/>
      <c r="B146" s="14" t="s">
        <v>136</v>
      </c>
      <c r="C146" s="3"/>
      <c r="D146" s="3"/>
      <c r="E146" s="98" t="s">
        <v>135</v>
      </c>
      <c r="G146" s="15">
        <v>370</v>
      </c>
      <c r="I146" s="52">
        <v>0</v>
      </c>
      <c r="J146" s="23"/>
      <c r="K146" s="94">
        <f t="shared" ref="K146:K151" si="39">K$22</f>
        <v>0.7</v>
      </c>
      <c r="L146" s="31"/>
      <c r="M146" s="30">
        <f t="shared" ref="M146:M151" si="40">G146*I146*(1-K146)</f>
        <v>0</v>
      </c>
      <c r="N146" s="14"/>
      <c r="O146" s="13"/>
      <c r="P146" s="88"/>
      <c r="Q146" s="13"/>
      <c r="R146" s="74" t="s">
        <v>85</v>
      </c>
      <c r="S146" s="13"/>
      <c r="T146" s="13"/>
      <c r="U146" s="11" t="s">
        <v>2</v>
      </c>
      <c r="V146" s="11"/>
      <c r="W146" s="15">
        <v>690</v>
      </c>
      <c r="X146" s="15"/>
      <c r="Y146" s="52">
        <v>0</v>
      </c>
      <c r="Z146" s="32"/>
      <c r="AA146" s="67">
        <f t="shared" si="37"/>
        <v>0.7</v>
      </c>
      <c r="AB146" s="31"/>
      <c r="AC146" s="30">
        <f t="shared" si="38"/>
        <v>0</v>
      </c>
      <c r="AD146" s="35"/>
      <c r="AE146" s="13"/>
      <c r="AF146" s="13"/>
    </row>
    <row r="147" spans="1:32" ht="21.05" customHeight="1" x14ac:dyDescent="0.2">
      <c r="A147" s="3"/>
      <c r="B147" s="73" t="s">
        <v>67</v>
      </c>
      <c r="C147" s="3"/>
      <c r="D147" s="26"/>
      <c r="E147" s="37" t="s">
        <v>25</v>
      </c>
      <c r="F147" s="11"/>
      <c r="G147" s="41">
        <v>319</v>
      </c>
      <c r="H147" s="17"/>
      <c r="I147" s="60">
        <v>0</v>
      </c>
      <c r="J147" s="32"/>
      <c r="K147" s="85">
        <f t="shared" si="39"/>
        <v>0.7</v>
      </c>
      <c r="L147" s="31"/>
      <c r="M147" s="39">
        <f t="shared" si="40"/>
        <v>0</v>
      </c>
      <c r="N147" s="3"/>
      <c r="O147" s="13"/>
      <c r="P147" s="90"/>
      <c r="Q147" s="13"/>
      <c r="R147" s="73" t="s">
        <v>86</v>
      </c>
      <c r="S147" s="13"/>
      <c r="T147" s="43"/>
      <c r="U147" s="37" t="s">
        <v>3</v>
      </c>
      <c r="V147" s="11"/>
      <c r="W147" s="41">
        <v>625</v>
      </c>
      <c r="X147" s="15"/>
      <c r="Y147" s="60">
        <v>0</v>
      </c>
      <c r="Z147" s="32"/>
      <c r="AA147" s="96">
        <f t="shared" si="37"/>
        <v>0.7</v>
      </c>
      <c r="AB147" s="31"/>
      <c r="AC147" s="39">
        <f t="shared" si="38"/>
        <v>0</v>
      </c>
      <c r="AD147" s="14"/>
      <c r="AE147" s="13"/>
      <c r="AF147" s="13"/>
    </row>
    <row r="148" spans="1:32" ht="19.05" customHeight="1" x14ac:dyDescent="0.2">
      <c r="A148" s="3"/>
      <c r="B148" s="74" t="s">
        <v>68</v>
      </c>
      <c r="C148" s="3"/>
      <c r="D148" s="3"/>
      <c r="E148" s="11" t="s">
        <v>39</v>
      </c>
      <c r="F148" s="11"/>
      <c r="G148" s="15">
        <v>299</v>
      </c>
      <c r="H148" s="15"/>
      <c r="I148" s="52">
        <v>0</v>
      </c>
      <c r="J148" s="23"/>
      <c r="K148" s="94">
        <f t="shared" si="39"/>
        <v>0.7</v>
      </c>
      <c r="L148" s="31"/>
      <c r="M148" s="30">
        <f t="shared" si="40"/>
        <v>0</v>
      </c>
      <c r="N148" s="43"/>
      <c r="O148" s="13"/>
      <c r="P148" s="88"/>
      <c r="Q148" s="13"/>
      <c r="R148" s="74" t="s">
        <v>87</v>
      </c>
      <c r="S148" s="13"/>
      <c r="T148" s="13"/>
      <c r="U148" s="11" t="s">
        <v>10</v>
      </c>
      <c r="V148" s="11"/>
      <c r="W148" s="15">
        <v>299</v>
      </c>
      <c r="X148" s="15"/>
      <c r="Y148" s="52">
        <v>0</v>
      </c>
      <c r="Z148" s="32"/>
      <c r="AA148" s="67">
        <f t="shared" si="37"/>
        <v>0.7</v>
      </c>
      <c r="AB148" s="31"/>
      <c r="AC148" s="30">
        <f t="shared" si="38"/>
        <v>0</v>
      </c>
      <c r="AD148" s="14"/>
      <c r="AE148" s="13"/>
      <c r="AF148" s="13"/>
    </row>
    <row r="149" spans="1:32" ht="20.75" x14ac:dyDescent="0.2">
      <c r="A149" s="4"/>
      <c r="B149" s="73" t="s">
        <v>70</v>
      </c>
      <c r="C149" s="3"/>
      <c r="D149" s="3"/>
      <c r="E149" s="86" t="s">
        <v>46</v>
      </c>
      <c r="F149" s="11"/>
      <c r="G149" s="41">
        <v>187</v>
      </c>
      <c r="H149" s="15"/>
      <c r="I149" s="60">
        <v>0</v>
      </c>
      <c r="J149" s="32"/>
      <c r="K149" s="85">
        <f t="shared" si="39"/>
        <v>0.7</v>
      </c>
      <c r="L149" s="31"/>
      <c r="M149" s="39">
        <f t="shared" si="40"/>
        <v>0</v>
      </c>
      <c r="N149" s="14"/>
      <c r="O149" s="13"/>
      <c r="P149" s="88"/>
      <c r="Q149" s="13"/>
      <c r="R149" s="73" t="s">
        <v>88</v>
      </c>
      <c r="S149" s="13"/>
      <c r="T149" s="43"/>
      <c r="U149" s="37" t="s">
        <v>36</v>
      </c>
      <c r="V149" s="11"/>
      <c r="W149" s="41">
        <v>278</v>
      </c>
      <c r="X149" s="15"/>
      <c r="Y149" s="60">
        <v>0</v>
      </c>
      <c r="Z149" s="32"/>
      <c r="AA149" s="96">
        <f t="shared" si="37"/>
        <v>0.7</v>
      </c>
      <c r="AB149" s="31"/>
      <c r="AC149" s="39">
        <f t="shared" si="38"/>
        <v>0</v>
      </c>
      <c r="AD149" s="35"/>
      <c r="AE149" s="13"/>
      <c r="AF149" s="13"/>
    </row>
    <row r="150" spans="1:32" ht="17.3" customHeight="1" x14ac:dyDescent="0.2">
      <c r="A150" s="3"/>
      <c r="B150" s="74" t="s">
        <v>71</v>
      </c>
      <c r="C150" s="3"/>
      <c r="D150" s="3"/>
      <c r="E150" s="87" t="s">
        <v>126</v>
      </c>
      <c r="F150" s="11"/>
      <c r="G150" s="15">
        <v>457</v>
      </c>
      <c r="H150" s="15"/>
      <c r="I150" s="52">
        <v>0</v>
      </c>
      <c r="J150" s="32"/>
      <c r="K150" s="94">
        <f t="shared" si="39"/>
        <v>0.7</v>
      </c>
      <c r="L150" s="31"/>
      <c r="M150" s="30">
        <f t="shared" si="40"/>
        <v>0</v>
      </c>
      <c r="N150" s="40"/>
      <c r="O150" s="13"/>
      <c r="P150" s="88"/>
      <c r="Q150" s="13"/>
      <c r="R150" s="74" t="s">
        <v>89</v>
      </c>
      <c r="S150" s="13"/>
      <c r="T150" s="13"/>
      <c r="U150" s="11" t="s">
        <v>33</v>
      </c>
      <c r="V150" s="11"/>
      <c r="W150" s="15">
        <v>649</v>
      </c>
      <c r="X150" s="15"/>
      <c r="Y150" s="52">
        <v>0</v>
      </c>
      <c r="Z150" s="32"/>
      <c r="AA150" s="67">
        <f t="shared" si="37"/>
        <v>0.7</v>
      </c>
      <c r="AB150" s="31"/>
      <c r="AC150" s="30">
        <f t="shared" si="38"/>
        <v>0</v>
      </c>
      <c r="AD150" s="40"/>
      <c r="AE150" s="13"/>
      <c r="AF150" s="13"/>
    </row>
    <row r="151" spans="1:32" ht="12.1" customHeight="1" x14ac:dyDescent="0.2">
      <c r="A151" s="3"/>
      <c r="B151" s="73" t="s">
        <v>69</v>
      </c>
      <c r="C151" s="3"/>
      <c r="D151" s="3"/>
      <c r="E151" s="37" t="s">
        <v>31</v>
      </c>
      <c r="G151" s="41">
        <v>415</v>
      </c>
      <c r="I151" s="60">
        <v>0</v>
      </c>
      <c r="K151" s="85">
        <f t="shared" si="39"/>
        <v>0.7</v>
      </c>
      <c r="M151" s="39">
        <f t="shared" si="40"/>
        <v>0</v>
      </c>
      <c r="N151" s="14"/>
      <c r="O151" s="13"/>
      <c r="P151" s="88"/>
      <c r="Q151" s="13"/>
      <c r="R151" s="73" t="s">
        <v>90</v>
      </c>
      <c r="S151" s="13"/>
      <c r="T151" s="43"/>
      <c r="U151" s="37" t="s">
        <v>11</v>
      </c>
      <c r="V151" s="11"/>
      <c r="W151" s="41">
        <v>355</v>
      </c>
      <c r="X151" s="15"/>
      <c r="Y151" s="60">
        <v>0</v>
      </c>
      <c r="Z151" s="32"/>
      <c r="AA151" s="96">
        <f t="shared" si="37"/>
        <v>0.7</v>
      </c>
      <c r="AB151" s="31"/>
      <c r="AC151" s="39">
        <f t="shared" si="38"/>
        <v>0</v>
      </c>
      <c r="AD151" s="14"/>
      <c r="AE151" s="13"/>
      <c r="AF151" s="13"/>
    </row>
    <row r="152" spans="1:32" ht="17.850000000000001" customHeight="1" x14ac:dyDescent="0.2">
      <c r="B152" s="9"/>
      <c r="C152" s="3"/>
      <c r="D152" s="3"/>
      <c r="E152" s="3"/>
      <c r="G152" s="3"/>
      <c r="I152" s="4"/>
      <c r="K152" s="3"/>
      <c r="M152" s="3"/>
      <c r="N152" s="14"/>
      <c r="O152" s="13"/>
      <c r="P152" s="88"/>
      <c r="Q152" s="13"/>
      <c r="R152" s="74" t="s">
        <v>91</v>
      </c>
      <c r="S152" s="13"/>
      <c r="T152" s="13"/>
      <c r="U152" s="11" t="s">
        <v>48</v>
      </c>
      <c r="V152" s="11"/>
      <c r="W152" s="15">
        <v>489</v>
      </c>
      <c r="X152" s="15"/>
      <c r="Y152" s="52">
        <v>0</v>
      </c>
      <c r="Z152" s="32"/>
      <c r="AA152" s="67">
        <f t="shared" si="37"/>
        <v>0.7</v>
      </c>
      <c r="AB152" s="31"/>
      <c r="AC152" s="30">
        <f t="shared" si="38"/>
        <v>0</v>
      </c>
      <c r="AD152" s="40"/>
      <c r="AE152" s="13"/>
      <c r="AF152" s="13"/>
    </row>
    <row r="153" spans="1:32" ht="11.55" customHeight="1" x14ac:dyDescent="0.2">
      <c r="A153" s="3"/>
      <c r="B153" s="180"/>
      <c r="C153" s="180"/>
      <c r="D153" s="180"/>
      <c r="E153" s="180"/>
      <c r="G153" s="3"/>
      <c r="I153" s="3"/>
      <c r="K153" s="3"/>
      <c r="M153" s="3"/>
      <c r="N153" s="14"/>
      <c r="O153" s="13"/>
      <c r="P153" s="88"/>
      <c r="Q153" s="13"/>
      <c r="R153" s="9"/>
      <c r="S153" s="3"/>
      <c r="T153" s="3"/>
      <c r="U153" s="3"/>
      <c r="W153" s="3"/>
      <c r="Y153" s="4"/>
      <c r="AA153" s="6"/>
      <c r="AC153" s="3"/>
      <c r="AD153" s="35"/>
      <c r="AE153" s="13"/>
      <c r="AF153" s="13"/>
    </row>
    <row r="154" spans="1:32" ht="17.850000000000001" customHeight="1" x14ac:dyDescent="0.2">
      <c r="A154" s="3"/>
      <c r="B154" s="199" t="s">
        <v>124</v>
      </c>
      <c r="C154" s="204"/>
      <c r="D154" s="204"/>
      <c r="E154" s="204"/>
      <c r="F154" s="11"/>
      <c r="G154" s="15"/>
      <c r="H154" s="15"/>
      <c r="I154" s="52"/>
      <c r="J154" s="32"/>
      <c r="K154" s="94"/>
      <c r="L154" s="31"/>
      <c r="M154" s="30"/>
      <c r="N154" s="14"/>
      <c r="O154" s="13"/>
      <c r="P154" s="88"/>
      <c r="Q154" s="13"/>
      <c r="R154" s="199" t="s">
        <v>127</v>
      </c>
      <c r="S154" s="200"/>
      <c r="T154" s="200"/>
      <c r="U154" s="200"/>
      <c r="V154" s="200"/>
      <c r="W154" s="200"/>
      <c r="X154" s="200"/>
      <c r="Y154" s="200"/>
      <c r="AA154" s="3"/>
      <c r="AB154" s="3"/>
      <c r="AC154" s="3"/>
      <c r="AD154" s="14"/>
      <c r="AE154" s="13"/>
      <c r="AF154" s="13"/>
    </row>
    <row r="155" spans="1:32" ht="17.850000000000001" customHeight="1" x14ac:dyDescent="0.2">
      <c r="A155" s="3"/>
      <c r="B155" s="73" t="s">
        <v>72</v>
      </c>
      <c r="C155" s="3"/>
      <c r="D155" s="26"/>
      <c r="E155" s="37" t="s">
        <v>20</v>
      </c>
      <c r="F155" s="11"/>
      <c r="G155" s="41">
        <v>275</v>
      </c>
      <c r="H155" s="15"/>
      <c r="I155" s="60">
        <v>0</v>
      </c>
      <c r="J155" s="32"/>
      <c r="K155" s="85">
        <f>K$22</f>
        <v>0.7</v>
      </c>
      <c r="L155" s="31"/>
      <c r="M155" s="39">
        <f>G155*I155*(1-K155)</f>
        <v>0</v>
      </c>
      <c r="N155" s="14"/>
      <c r="O155" s="13"/>
      <c r="P155" s="90"/>
      <c r="Q155" s="13"/>
      <c r="R155" s="75" t="s">
        <v>94</v>
      </c>
      <c r="S155" s="13"/>
      <c r="T155" s="43"/>
      <c r="U155" s="37" t="s">
        <v>119</v>
      </c>
      <c r="V155" s="11"/>
      <c r="W155" s="41">
        <v>409</v>
      </c>
      <c r="X155" s="15"/>
      <c r="Y155" s="60">
        <v>0</v>
      </c>
      <c r="Z155" s="23"/>
      <c r="AA155" s="96">
        <f>K$22</f>
        <v>0.7</v>
      </c>
      <c r="AB155" s="31"/>
      <c r="AC155" s="39">
        <f t="shared" ref="AC155:AC161" si="41">W155*Y155*(1-AA155)</f>
        <v>0</v>
      </c>
      <c r="AD155" s="35"/>
      <c r="AE155" s="13"/>
      <c r="AF155" s="13"/>
    </row>
    <row r="156" spans="1:32" ht="9.8000000000000007" customHeight="1" x14ac:dyDescent="0.2">
      <c r="A156" s="3"/>
      <c r="B156" s="9"/>
      <c r="C156" s="3"/>
      <c r="D156" s="3"/>
      <c r="E156" s="3"/>
      <c r="G156" s="3"/>
      <c r="I156" s="4"/>
      <c r="K156" s="3"/>
      <c r="M156" s="3"/>
      <c r="N156" s="14"/>
      <c r="O156" s="13"/>
      <c r="P156" s="90"/>
      <c r="Q156" s="13"/>
      <c r="R156" s="76" t="s">
        <v>93</v>
      </c>
      <c r="S156" s="13"/>
      <c r="T156" s="13"/>
      <c r="U156" s="11" t="s">
        <v>40</v>
      </c>
      <c r="V156" s="11"/>
      <c r="W156" s="15">
        <v>427</v>
      </c>
      <c r="X156" s="15"/>
      <c r="Y156" s="52">
        <v>0</v>
      </c>
      <c r="Z156" s="23"/>
      <c r="AA156" s="67">
        <f>K$22</f>
        <v>0.7</v>
      </c>
      <c r="AB156" s="31"/>
      <c r="AC156" s="30">
        <f t="shared" si="41"/>
        <v>0</v>
      </c>
      <c r="AD156" s="3"/>
      <c r="AE156" s="13"/>
      <c r="AF156" s="13"/>
    </row>
    <row r="157" spans="1:32" ht="9.8000000000000007" customHeight="1" x14ac:dyDescent="0.2">
      <c r="A157" s="3"/>
      <c r="B157" s="180"/>
      <c r="C157" s="180"/>
      <c r="D157" s="180"/>
      <c r="E157" s="180"/>
      <c r="F157" s="180"/>
      <c r="G157" s="180"/>
      <c r="I157" s="3"/>
      <c r="K157" s="3"/>
      <c r="M157" s="3"/>
      <c r="N157" s="14"/>
      <c r="O157" s="13"/>
      <c r="P157" s="90"/>
      <c r="Q157" s="13"/>
      <c r="R157" s="75" t="s">
        <v>92</v>
      </c>
      <c r="S157" s="13"/>
      <c r="T157" s="43"/>
      <c r="U157" s="37" t="s">
        <v>41</v>
      </c>
      <c r="V157" s="11"/>
      <c r="W157" s="41">
        <v>353</v>
      </c>
      <c r="X157" s="15"/>
      <c r="Y157" s="60">
        <v>0</v>
      </c>
      <c r="Z157" s="23"/>
      <c r="AA157" s="96">
        <f>K$22</f>
        <v>0.7</v>
      </c>
      <c r="AB157" s="31"/>
      <c r="AC157" s="39">
        <f t="shared" si="41"/>
        <v>0</v>
      </c>
      <c r="AD157" s="14"/>
      <c r="AE157" s="13"/>
      <c r="AF157" s="13"/>
    </row>
    <row r="158" spans="1:32" ht="8.65" customHeight="1" x14ac:dyDescent="0.2">
      <c r="B158" s="219" t="s">
        <v>128</v>
      </c>
      <c r="C158" s="219"/>
      <c r="D158" s="219"/>
      <c r="E158" s="219"/>
      <c r="F158" s="219"/>
      <c r="G158" s="219"/>
      <c r="I158" s="3"/>
      <c r="K158" s="3"/>
      <c r="M158" s="3"/>
      <c r="N158" s="14"/>
      <c r="O158" s="36"/>
      <c r="P158" s="91">
        <v>379</v>
      </c>
      <c r="Q158" s="13"/>
      <c r="R158" s="74" t="s">
        <v>95</v>
      </c>
      <c r="S158" s="13"/>
      <c r="T158" s="13"/>
      <c r="U158" s="11" t="s">
        <v>42</v>
      </c>
      <c r="V158" s="11"/>
      <c r="W158" s="15">
        <v>330</v>
      </c>
      <c r="X158" s="15"/>
      <c r="Y158" s="52">
        <v>0</v>
      </c>
      <c r="Z158" s="23"/>
      <c r="AA158" s="67">
        <f>K$22</f>
        <v>0.7</v>
      </c>
      <c r="AB158" s="31"/>
      <c r="AC158" s="30">
        <f t="shared" si="41"/>
        <v>0</v>
      </c>
      <c r="AD158" s="14"/>
      <c r="AE158" s="13"/>
      <c r="AF158" s="13"/>
    </row>
    <row r="159" spans="1:32" ht="9.8000000000000007" customHeight="1" x14ac:dyDescent="0.2">
      <c r="B159" s="219"/>
      <c r="C159" s="219"/>
      <c r="D159" s="219"/>
      <c r="E159" s="219"/>
      <c r="F159" s="219"/>
      <c r="G159" s="219"/>
      <c r="N159" s="14"/>
      <c r="O159" s="13"/>
      <c r="P159" s="90"/>
      <c r="Q159" s="13"/>
      <c r="R159" s="75" t="s">
        <v>97</v>
      </c>
      <c r="S159" s="13"/>
      <c r="T159" s="43"/>
      <c r="U159" s="37" t="s">
        <v>38</v>
      </c>
      <c r="V159" s="11"/>
      <c r="W159" s="41">
        <v>255</v>
      </c>
      <c r="X159" s="15"/>
      <c r="Y159" s="60">
        <v>0</v>
      </c>
      <c r="Z159" s="23"/>
      <c r="AA159" s="96">
        <f t="shared" ref="AA159:AA160" si="42">K$22</f>
        <v>0.7</v>
      </c>
      <c r="AB159" s="31"/>
      <c r="AC159" s="39">
        <f t="shared" si="41"/>
        <v>0</v>
      </c>
      <c r="AD159" s="14"/>
      <c r="AE159" s="13"/>
      <c r="AF159" s="13"/>
    </row>
    <row r="160" spans="1:32" ht="21.05" customHeight="1" x14ac:dyDescent="0.2">
      <c r="B160" s="73" t="s">
        <v>99</v>
      </c>
      <c r="C160" s="3"/>
      <c r="D160" s="26"/>
      <c r="E160" s="37" t="s">
        <v>6</v>
      </c>
      <c r="F160" s="11"/>
      <c r="G160" s="41">
        <v>323</v>
      </c>
      <c r="H160" s="15"/>
      <c r="I160" s="60">
        <v>0</v>
      </c>
      <c r="J160" s="32"/>
      <c r="K160" s="96">
        <f t="shared" ref="K160:K166" si="43">K$22</f>
        <v>0.7</v>
      </c>
      <c r="L160" s="31"/>
      <c r="M160" s="39">
        <f t="shared" ref="M160:M166" si="44">G160*I160*(1-K160)</f>
        <v>0</v>
      </c>
      <c r="N160" s="14"/>
      <c r="O160" s="13"/>
      <c r="P160" s="90"/>
      <c r="Q160" s="13"/>
      <c r="R160" s="74" t="s">
        <v>96</v>
      </c>
      <c r="S160" s="13"/>
      <c r="T160" s="13"/>
      <c r="U160" s="11" t="s">
        <v>47</v>
      </c>
      <c r="V160" s="11"/>
      <c r="W160" s="15">
        <v>40</v>
      </c>
      <c r="X160" s="15"/>
      <c r="Y160" s="52">
        <v>0</v>
      </c>
      <c r="Z160" s="23"/>
      <c r="AA160" s="67">
        <f t="shared" si="42"/>
        <v>0.7</v>
      </c>
      <c r="AB160" s="31"/>
      <c r="AC160" s="30">
        <f t="shared" si="41"/>
        <v>0</v>
      </c>
      <c r="AD160" s="42"/>
      <c r="AE160" s="13"/>
      <c r="AF160" s="13"/>
    </row>
    <row r="161" spans="1:32" ht="9.8000000000000007" customHeight="1" x14ac:dyDescent="0.2">
      <c r="A161" s="3"/>
      <c r="B161" s="74" t="s">
        <v>100</v>
      </c>
      <c r="C161" s="3"/>
      <c r="D161" s="3"/>
      <c r="E161" s="11" t="s">
        <v>4</v>
      </c>
      <c r="F161" s="11"/>
      <c r="G161" s="15">
        <v>275</v>
      </c>
      <c r="H161" s="15"/>
      <c r="I161" s="52">
        <v>0</v>
      </c>
      <c r="J161" s="32"/>
      <c r="K161" s="67">
        <f t="shared" si="43"/>
        <v>0.7</v>
      </c>
      <c r="L161" s="31"/>
      <c r="M161" s="30">
        <f t="shared" si="44"/>
        <v>0</v>
      </c>
      <c r="N161" s="14"/>
      <c r="O161" s="13"/>
      <c r="P161" s="88"/>
      <c r="Q161" s="13"/>
      <c r="R161" s="75" t="s">
        <v>98</v>
      </c>
      <c r="S161" s="13"/>
      <c r="T161" s="43"/>
      <c r="U161" s="37" t="s">
        <v>44</v>
      </c>
      <c r="V161" s="11"/>
      <c r="W161" s="41">
        <v>173</v>
      </c>
      <c r="X161" s="15"/>
      <c r="Y161" s="60">
        <v>0</v>
      </c>
      <c r="Z161" s="23"/>
      <c r="AA161" s="96">
        <f>K$22</f>
        <v>0.7</v>
      </c>
      <c r="AB161" s="31"/>
      <c r="AC161" s="39">
        <f t="shared" si="41"/>
        <v>0</v>
      </c>
      <c r="AD161" s="35"/>
      <c r="AE161" s="13"/>
      <c r="AF161" s="13"/>
    </row>
    <row r="162" spans="1:32" ht="9.8000000000000007" customHeight="1" x14ac:dyDescent="0.2">
      <c r="A162" s="3"/>
      <c r="B162" s="73" t="s">
        <v>101</v>
      </c>
      <c r="C162" s="3"/>
      <c r="D162" s="26"/>
      <c r="E162" s="37" t="s">
        <v>5</v>
      </c>
      <c r="F162" s="11"/>
      <c r="G162" s="41">
        <v>170</v>
      </c>
      <c r="H162" s="15"/>
      <c r="I162" s="60">
        <v>0</v>
      </c>
      <c r="J162" s="32"/>
      <c r="K162" s="96">
        <f t="shared" si="43"/>
        <v>0.7</v>
      </c>
      <c r="L162" s="31"/>
      <c r="M162" s="39">
        <f t="shared" si="44"/>
        <v>0</v>
      </c>
      <c r="N162" s="14"/>
      <c r="O162" s="13"/>
      <c r="P162" s="88"/>
      <c r="Q162" s="13"/>
      <c r="R162" s="9"/>
      <c r="S162" s="3"/>
      <c r="T162" s="3"/>
      <c r="U162" s="3"/>
      <c r="W162" s="3"/>
      <c r="Y162" s="4"/>
      <c r="AA162" s="6"/>
      <c r="AC162" s="3"/>
      <c r="AD162" s="14"/>
      <c r="AE162" s="13"/>
      <c r="AF162" s="13"/>
    </row>
    <row r="163" spans="1:32" ht="18" customHeight="1" x14ac:dyDescent="0.2">
      <c r="A163" s="3"/>
      <c r="B163" s="74" t="s">
        <v>102</v>
      </c>
      <c r="C163" s="3"/>
      <c r="D163" s="3"/>
      <c r="E163" s="11" t="s">
        <v>8</v>
      </c>
      <c r="F163" s="11"/>
      <c r="G163" s="15">
        <v>280</v>
      </c>
      <c r="H163" s="15"/>
      <c r="I163" s="52">
        <v>0</v>
      </c>
      <c r="J163" s="32"/>
      <c r="K163" s="67">
        <f t="shared" si="43"/>
        <v>0.7</v>
      </c>
      <c r="L163" s="31"/>
      <c r="M163" s="30">
        <f t="shared" si="44"/>
        <v>0</v>
      </c>
      <c r="N163" s="14"/>
      <c r="O163" s="13"/>
      <c r="P163" s="88"/>
      <c r="Q163" s="3"/>
      <c r="R163" s="199" t="s">
        <v>125</v>
      </c>
      <c r="S163" s="200"/>
      <c r="T163" s="200"/>
      <c r="U163" s="201"/>
      <c r="W163" s="3"/>
      <c r="Y163" s="4"/>
      <c r="AA163" s="3"/>
      <c r="AB163" s="3"/>
      <c r="AC163" s="3"/>
      <c r="AD163" s="14"/>
      <c r="AE163" s="13"/>
      <c r="AF163" s="13"/>
    </row>
    <row r="164" spans="1:32" ht="9.8000000000000007" customHeight="1" x14ac:dyDescent="0.2">
      <c r="A164" s="3"/>
      <c r="B164" s="73" t="s">
        <v>103</v>
      </c>
      <c r="C164" s="3"/>
      <c r="D164" s="26"/>
      <c r="E164" s="37" t="s">
        <v>7</v>
      </c>
      <c r="F164" s="11"/>
      <c r="G164" s="41">
        <v>248</v>
      </c>
      <c r="H164" s="15"/>
      <c r="I164" s="60">
        <v>0</v>
      </c>
      <c r="J164" s="32"/>
      <c r="K164" s="96">
        <f t="shared" si="43"/>
        <v>0.7</v>
      </c>
      <c r="L164" s="31"/>
      <c r="M164" s="39">
        <f t="shared" si="44"/>
        <v>0</v>
      </c>
      <c r="N164" s="14"/>
      <c r="O164" s="13"/>
      <c r="P164" s="88"/>
      <c r="Q164" s="4"/>
      <c r="R164" s="73" t="s">
        <v>73</v>
      </c>
      <c r="S164" s="3"/>
      <c r="T164" s="26"/>
      <c r="U164" s="37" t="s">
        <v>26</v>
      </c>
      <c r="V164" s="11"/>
      <c r="W164" s="41">
        <v>338</v>
      </c>
      <c r="X164" s="15"/>
      <c r="Y164" s="60">
        <v>0</v>
      </c>
      <c r="Z164" s="32"/>
      <c r="AA164" s="85">
        <f>K$22</f>
        <v>0.7</v>
      </c>
      <c r="AB164" s="31"/>
      <c r="AC164" s="39">
        <f t="shared" ref="AC164" si="45">W164*Y164*(1-AA164)</f>
        <v>0</v>
      </c>
      <c r="AD164" s="35"/>
      <c r="AE164" s="13"/>
      <c r="AF164" s="13"/>
    </row>
    <row r="165" spans="1:32" ht="9.8000000000000007" customHeight="1" x14ac:dyDescent="0.2">
      <c r="A165" s="3"/>
      <c r="B165" s="74" t="s">
        <v>104</v>
      </c>
      <c r="C165" s="3"/>
      <c r="D165" s="3"/>
      <c r="E165" s="11" t="s">
        <v>22</v>
      </c>
      <c r="F165" s="11"/>
      <c r="G165" s="15">
        <v>237</v>
      </c>
      <c r="H165" s="15"/>
      <c r="I165" s="52">
        <v>0</v>
      </c>
      <c r="J165" s="32"/>
      <c r="K165" s="67">
        <f t="shared" si="43"/>
        <v>0.7</v>
      </c>
      <c r="L165" s="31"/>
      <c r="M165" s="30">
        <f t="shared" si="44"/>
        <v>0</v>
      </c>
      <c r="N165" s="14"/>
      <c r="O165" s="13"/>
      <c r="P165" s="90"/>
      <c r="Q165" s="4"/>
      <c r="R165" s="74" t="s">
        <v>74</v>
      </c>
      <c r="S165" s="4"/>
      <c r="T165" s="6"/>
      <c r="U165" s="11" t="s">
        <v>37</v>
      </c>
      <c r="V165" s="11"/>
      <c r="W165" s="15">
        <v>240</v>
      </c>
      <c r="X165" s="15"/>
      <c r="Y165" s="52">
        <v>0</v>
      </c>
      <c r="Z165" s="32"/>
      <c r="AA165" s="94">
        <f>K$22</f>
        <v>0.7</v>
      </c>
      <c r="AB165" s="31"/>
      <c r="AC165" s="30">
        <f>W165*Y165*(1-AA165)</f>
        <v>0</v>
      </c>
      <c r="AD165" s="14"/>
      <c r="AE165" s="13"/>
      <c r="AF165" s="13"/>
    </row>
    <row r="166" spans="1:32" ht="17.3" customHeight="1" x14ac:dyDescent="0.2">
      <c r="A166" s="3"/>
      <c r="B166" s="73" t="s">
        <v>105</v>
      </c>
      <c r="C166" s="3"/>
      <c r="D166" s="26"/>
      <c r="E166" s="37" t="s">
        <v>35</v>
      </c>
      <c r="F166" s="11"/>
      <c r="G166" s="41">
        <v>295</v>
      </c>
      <c r="H166" s="15"/>
      <c r="I166" s="60">
        <v>0</v>
      </c>
      <c r="J166" s="32"/>
      <c r="K166" s="96">
        <f t="shared" si="43"/>
        <v>0.7</v>
      </c>
      <c r="L166" s="31"/>
      <c r="M166" s="39">
        <f t="shared" si="44"/>
        <v>0</v>
      </c>
      <c r="N166" s="14"/>
      <c r="O166" s="13"/>
      <c r="P166" s="90"/>
      <c r="Q166" s="3"/>
      <c r="R166" s="73" t="s">
        <v>75</v>
      </c>
      <c r="S166" s="4"/>
      <c r="T166" s="48"/>
      <c r="U166" s="178" t="s">
        <v>34</v>
      </c>
      <c r="V166" s="11"/>
      <c r="W166" s="41">
        <v>415</v>
      </c>
      <c r="X166" s="15"/>
      <c r="Y166" s="60">
        <v>0</v>
      </c>
      <c r="Z166" s="32"/>
      <c r="AA166" s="85">
        <f>K$22</f>
        <v>0.7</v>
      </c>
      <c r="AB166" s="31"/>
      <c r="AC166" s="39">
        <f>W166*Y166*(1-AA166)</f>
        <v>0</v>
      </c>
      <c r="AD166" s="14"/>
      <c r="AE166" s="13"/>
      <c r="AF166" s="13"/>
    </row>
    <row r="167" spans="1:32" ht="10.4" customHeight="1" x14ac:dyDescent="0.2">
      <c r="A167" s="3"/>
      <c r="B167" s="74"/>
      <c r="C167" s="3"/>
      <c r="D167" s="3"/>
      <c r="E167" s="11"/>
      <c r="F167" s="11"/>
      <c r="G167" s="15"/>
      <c r="H167" s="15"/>
      <c r="I167" s="52"/>
      <c r="J167" s="32"/>
      <c r="K167" s="67"/>
      <c r="L167" s="31"/>
      <c r="M167" s="30"/>
      <c r="N167" s="14"/>
      <c r="O167" s="13"/>
      <c r="P167" s="15"/>
      <c r="Q167" s="3"/>
      <c r="R167" s="74"/>
      <c r="S167" s="4"/>
      <c r="T167" s="6"/>
      <c r="U167" s="98"/>
      <c r="V167" s="11"/>
      <c r="W167" s="15"/>
      <c r="X167" s="15"/>
      <c r="Y167" s="52"/>
      <c r="Z167" s="32"/>
      <c r="AA167" s="94"/>
      <c r="AB167" s="31"/>
      <c r="AC167" s="30"/>
      <c r="AD167" s="14"/>
      <c r="AE167" s="13"/>
      <c r="AF167" s="13"/>
    </row>
    <row r="168" spans="1:32" ht="10.4" customHeight="1" x14ac:dyDescent="0.2">
      <c r="A168" s="3"/>
      <c r="B168" s="74"/>
      <c r="C168" s="3"/>
      <c r="D168" s="3"/>
      <c r="E168" s="11"/>
      <c r="F168" s="11"/>
      <c r="G168" s="15"/>
      <c r="H168" s="15"/>
      <c r="I168" s="52"/>
      <c r="J168" s="32"/>
      <c r="K168" s="67"/>
      <c r="L168" s="31"/>
      <c r="M168" s="30"/>
      <c r="N168" s="14"/>
      <c r="O168" s="13"/>
      <c r="P168" s="15"/>
      <c r="Q168" s="3"/>
      <c r="R168" s="74"/>
      <c r="S168" s="4"/>
      <c r="T168" s="6"/>
      <c r="U168" s="98"/>
      <c r="V168" s="11"/>
      <c r="W168" s="15"/>
      <c r="X168" s="15"/>
      <c r="Y168" s="52"/>
      <c r="Z168" s="32"/>
      <c r="AA168" s="94"/>
      <c r="AB168" s="31"/>
      <c r="AC168" s="30"/>
      <c r="AD168" s="14"/>
      <c r="AE168" s="13"/>
      <c r="AF168" s="13"/>
    </row>
    <row r="169" spans="1:32" ht="10.4" customHeight="1" x14ac:dyDescent="0.2">
      <c r="A169" s="3"/>
      <c r="B169" s="74"/>
      <c r="C169" s="3"/>
      <c r="D169" s="3"/>
      <c r="E169" s="11"/>
      <c r="F169" s="11"/>
      <c r="G169" s="15"/>
      <c r="H169" s="15"/>
      <c r="I169" s="52"/>
      <c r="J169" s="32"/>
      <c r="K169" s="67"/>
      <c r="L169" s="31"/>
      <c r="M169" s="30"/>
      <c r="N169" s="14"/>
      <c r="O169" s="133"/>
      <c r="P169" s="183"/>
      <c r="Q169" s="122"/>
      <c r="R169" s="182"/>
      <c r="S169" s="4"/>
      <c r="T169" s="6"/>
      <c r="U169" s="98"/>
      <c r="V169" s="11"/>
      <c r="W169" s="15"/>
      <c r="X169" s="15"/>
      <c r="Y169" s="52"/>
      <c r="Z169" s="32"/>
      <c r="AA169" s="94"/>
      <c r="AB169" s="31"/>
      <c r="AC169" s="30"/>
      <c r="AD169" s="14"/>
      <c r="AE169" s="13"/>
      <c r="AF169" s="13"/>
    </row>
    <row r="170" spans="1:32" ht="15" customHeight="1" x14ac:dyDescent="0.2">
      <c r="A170" s="3"/>
      <c r="B170" s="6"/>
      <c r="C170" s="6"/>
      <c r="D170" s="6"/>
      <c r="E170" s="6"/>
      <c r="F170" s="6"/>
      <c r="G170" s="6"/>
      <c r="H170" s="6"/>
      <c r="I170" s="6"/>
      <c r="J170" s="6"/>
      <c r="K170" s="213">
        <f>SUM(M28:M169)</f>
        <v>0</v>
      </c>
      <c r="L170" s="213"/>
      <c r="M170" s="213"/>
      <c r="N170" s="14"/>
      <c r="O170" s="133"/>
      <c r="P170" s="122"/>
      <c r="Q170" s="133"/>
      <c r="R170" s="137"/>
      <c r="S170" s="19"/>
      <c r="T170" s="19"/>
      <c r="U170" s="13"/>
      <c r="V170" s="13"/>
      <c r="W170" s="13"/>
      <c r="X170" s="13"/>
      <c r="Y170" s="6"/>
      <c r="Z170" s="13"/>
      <c r="AA170" s="213">
        <f>SUM(AC28:AC169)</f>
        <v>0</v>
      </c>
      <c r="AB170" s="213"/>
      <c r="AC170" s="213"/>
      <c r="AD170" s="35"/>
      <c r="AE170" s="13"/>
      <c r="AF170" s="13"/>
    </row>
    <row r="171" spans="1:32" ht="21.75" customHeight="1" x14ac:dyDescent="0.35">
      <c r="A171" s="3"/>
      <c r="B171" s="209" t="s">
        <v>110</v>
      </c>
      <c r="C171" s="112"/>
      <c r="D171" s="6"/>
      <c r="E171" s="214">
        <f>K170+AA170</f>
        <v>0</v>
      </c>
      <c r="F171" s="214"/>
      <c r="G171" s="214"/>
      <c r="H171" s="214"/>
      <c r="I171" s="214"/>
      <c r="J171" s="13"/>
      <c r="K171" s="13"/>
      <c r="L171" s="13"/>
      <c r="M171" s="13"/>
      <c r="N171" s="14"/>
      <c r="O171" s="15"/>
      <c r="P171" s="14"/>
      <c r="Q171" s="19"/>
      <c r="R171" s="9"/>
      <c r="S171" s="3"/>
      <c r="T171" s="3"/>
      <c r="U171" s="3"/>
      <c r="AD171" s="14"/>
      <c r="AE171" s="13"/>
      <c r="AF171" s="13"/>
    </row>
    <row r="172" spans="1:32" s="3" customFormat="1" ht="21.75" customHeight="1" x14ac:dyDescent="0.35">
      <c r="B172" s="187"/>
      <c r="C172" s="4"/>
      <c r="D172" s="6"/>
      <c r="E172" s="188"/>
      <c r="F172" s="188"/>
      <c r="G172" s="188"/>
      <c r="H172" s="188"/>
      <c r="I172" s="188"/>
      <c r="J172" s="13"/>
      <c r="K172" s="13"/>
      <c r="L172" s="13"/>
      <c r="M172" s="13"/>
      <c r="N172" s="14"/>
      <c r="O172" s="15"/>
      <c r="P172" s="14"/>
      <c r="Q172" s="19"/>
      <c r="R172" s="9"/>
      <c r="Y172" s="4"/>
      <c r="AA172" s="6"/>
      <c r="AB172" s="6"/>
      <c r="AD172" s="14"/>
      <c r="AE172" s="13"/>
      <c r="AF172" s="13"/>
    </row>
    <row r="173" spans="1:32" s="3" customFormat="1" ht="21.75" customHeight="1" x14ac:dyDescent="0.35">
      <c r="B173" s="187"/>
      <c r="C173" s="4"/>
      <c r="D173" s="6"/>
      <c r="E173" s="188"/>
      <c r="F173" s="188"/>
      <c r="G173" s="188"/>
      <c r="H173" s="188"/>
      <c r="I173" s="188"/>
      <c r="J173" s="13"/>
      <c r="K173" s="13"/>
      <c r="L173" s="13"/>
      <c r="M173" s="13"/>
      <c r="N173" s="14"/>
      <c r="O173" s="15"/>
      <c r="P173" s="14"/>
      <c r="Q173" s="19"/>
      <c r="R173" s="9"/>
      <c r="Y173" s="4"/>
      <c r="AA173" s="6"/>
      <c r="AB173" s="6"/>
      <c r="AD173" s="14"/>
      <c r="AE173" s="13"/>
      <c r="AF173" s="13"/>
    </row>
    <row r="174" spans="1:32" ht="14" customHeight="1" x14ac:dyDescent="0.2">
      <c r="A174" s="4"/>
      <c r="B174" s="3"/>
      <c r="C174" s="3"/>
      <c r="D174" s="3"/>
      <c r="E174" s="3"/>
      <c r="F174" s="68"/>
      <c r="G174" s="69" t="s">
        <v>129</v>
      </c>
      <c r="H174" s="69"/>
      <c r="I174" s="69"/>
      <c r="J174" s="69"/>
      <c r="K174" s="69"/>
      <c r="L174" s="69"/>
      <c r="M174" s="69"/>
      <c r="N174" s="14"/>
      <c r="O174" s="13"/>
      <c r="P174" s="13"/>
      <c r="Q174" s="19"/>
      <c r="R174" s="14"/>
      <c r="S174" s="13"/>
      <c r="T174" s="13"/>
      <c r="U174" s="13"/>
      <c r="V174" s="13"/>
      <c r="W174" s="13"/>
      <c r="X174" s="13"/>
      <c r="Y174" s="6"/>
      <c r="Z174" s="13"/>
      <c r="AA174" s="6"/>
      <c r="AC174" s="13"/>
      <c r="AD174" s="14"/>
      <c r="AE174" s="13"/>
      <c r="AF174" s="13"/>
    </row>
    <row r="175" spans="1:32" s="3" customFormat="1" ht="10.55" customHeight="1" x14ac:dyDescent="0.2">
      <c r="A175" s="205"/>
      <c r="B175" s="205"/>
      <c r="C175" s="202"/>
      <c r="D175" s="202"/>
      <c r="E175" s="206"/>
      <c r="F175" s="206"/>
      <c r="G175" s="206"/>
      <c r="H175" s="206"/>
      <c r="I175" s="207"/>
      <c r="J175" s="206"/>
      <c r="K175" s="206"/>
      <c r="L175" s="206"/>
      <c r="M175" s="206"/>
      <c r="N175" s="205"/>
      <c r="O175" s="208"/>
      <c r="P175" s="208"/>
      <c r="Q175" s="206"/>
      <c r="R175" s="205"/>
      <c r="S175" s="206"/>
      <c r="T175" s="206"/>
      <c r="U175" s="206"/>
      <c r="V175" s="206"/>
      <c r="W175" s="206"/>
      <c r="X175" s="206"/>
      <c r="Y175" s="207"/>
      <c r="Z175" s="206"/>
      <c r="AA175" s="207"/>
      <c r="AB175" s="207"/>
      <c r="AC175" s="206"/>
      <c r="AD175" s="14"/>
      <c r="AE175" s="13"/>
      <c r="AF175" s="13"/>
    </row>
    <row r="176" spans="1:32" s="3" customFormat="1" ht="14.25" customHeight="1" x14ac:dyDescent="0.2">
      <c r="A176" s="205"/>
      <c r="B176" s="205"/>
      <c r="C176" s="202"/>
      <c r="D176" s="202"/>
      <c r="E176" s="206"/>
      <c r="F176" s="206"/>
      <c r="G176" s="206"/>
      <c r="H176" s="206"/>
      <c r="I176" s="207"/>
      <c r="J176" s="206"/>
      <c r="K176" s="206"/>
      <c r="L176" s="206"/>
      <c r="M176" s="206"/>
      <c r="N176" s="205"/>
      <c r="O176" s="208"/>
      <c r="P176" s="208"/>
      <c r="Q176" s="206"/>
      <c r="R176" s="205"/>
      <c r="S176" s="206"/>
      <c r="T176" s="206"/>
      <c r="U176" s="206"/>
      <c r="V176" s="206"/>
      <c r="W176" s="206"/>
      <c r="X176" s="206"/>
      <c r="Y176" s="207"/>
      <c r="Z176" s="206"/>
      <c r="AA176" s="207"/>
      <c r="AB176" s="207"/>
      <c r="AC176" s="206"/>
      <c r="AD176" s="14"/>
      <c r="AE176" s="13"/>
      <c r="AF176" s="13"/>
    </row>
    <row r="177" spans="1:32" s="3" customFormat="1" ht="10.55" customHeight="1" x14ac:dyDescent="0.2">
      <c r="A177" s="1"/>
      <c r="B177" s="14"/>
      <c r="E177" s="13"/>
      <c r="F177" s="13"/>
      <c r="G177" s="13"/>
      <c r="H177" s="13"/>
      <c r="I177" s="6"/>
      <c r="J177" s="13"/>
      <c r="K177" s="13"/>
      <c r="L177" s="13"/>
      <c r="M177" s="13"/>
      <c r="N177" s="14"/>
      <c r="O177" s="70"/>
      <c r="P177" s="70"/>
      <c r="Q177" s="13"/>
      <c r="R177" s="14"/>
      <c r="S177" s="13"/>
      <c r="T177" s="13"/>
      <c r="U177" s="13"/>
      <c r="V177" s="13"/>
      <c r="W177" s="13"/>
      <c r="X177" s="13"/>
      <c r="Y177" s="6"/>
      <c r="Z177" s="13"/>
      <c r="AA177" s="6"/>
      <c r="AB177" s="6"/>
      <c r="AC177" s="13"/>
      <c r="AD177" s="14"/>
      <c r="AE177" s="13"/>
      <c r="AF177" s="13"/>
    </row>
    <row r="178" spans="1:32" s="3" customFormat="1" ht="10.55" customHeight="1" x14ac:dyDescent="0.2">
      <c r="B178" s="14"/>
      <c r="E178" s="13"/>
      <c r="F178" s="13"/>
      <c r="G178" s="13"/>
      <c r="H178" s="13"/>
      <c r="I178" s="6"/>
      <c r="J178" s="13"/>
      <c r="K178" s="13"/>
      <c r="L178" s="13"/>
      <c r="M178" s="13"/>
      <c r="N178" s="14"/>
      <c r="O178" s="70"/>
      <c r="P178" s="70"/>
      <c r="Q178" s="20"/>
      <c r="R178" s="14"/>
      <c r="S178" s="13"/>
      <c r="T178" s="13"/>
      <c r="U178" s="13"/>
      <c r="V178" s="13"/>
      <c r="W178" s="13"/>
      <c r="X178" s="13"/>
      <c r="Y178" s="6"/>
      <c r="Z178" s="13"/>
      <c r="AA178" s="6"/>
      <c r="AB178" s="6"/>
      <c r="AC178" s="13"/>
      <c r="AD178" s="14"/>
      <c r="AE178" s="13"/>
      <c r="AF178" s="13"/>
    </row>
    <row r="179" spans="1:32" s="3" customFormat="1" ht="10.55" customHeight="1" x14ac:dyDescent="0.2">
      <c r="B179" s="14"/>
      <c r="E179" s="13"/>
      <c r="F179" s="13"/>
      <c r="G179" s="13"/>
      <c r="H179" s="13"/>
      <c r="I179" s="6"/>
      <c r="J179" s="13"/>
      <c r="K179" s="13"/>
      <c r="L179" s="13"/>
      <c r="M179" s="13"/>
      <c r="N179" s="14"/>
      <c r="O179" s="70"/>
      <c r="P179" s="70"/>
      <c r="Q179" s="13"/>
      <c r="R179" s="14"/>
      <c r="S179" s="13"/>
      <c r="T179" s="13"/>
      <c r="U179" s="13"/>
      <c r="V179" s="13"/>
      <c r="W179" s="13"/>
      <c r="X179" s="13"/>
      <c r="Y179" s="6"/>
      <c r="Z179" s="13"/>
      <c r="AA179" s="6"/>
      <c r="AB179" s="6"/>
      <c r="AC179" s="13"/>
      <c r="AD179" s="14"/>
      <c r="AE179" s="13"/>
      <c r="AF179" s="13"/>
    </row>
    <row r="180" spans="1:32" s="3" customFormat="1" ht="10.55" customHeight="1" x14ac:dyDescent="0.2">
      <c r="B180" s="14"/>
      <c r="E180" s="13"/>
      <c r="F180" s="13"/>
      <c r="G180" s="13"/>
      <c r="H180" s="13"/>
      <c r="I180" s="6"/>
      <c r="J180" s="13"/>
      <c r="K180" s="13"/>
      <c r="L180" s="13"/>
      <c r="M180" s="13"/>
      <c r="N180" s="14"/>
      <c r="O180" s="70"/>
      <c r="P180" s="70"/>
      <c r="Q180" s="13"/>
      <c r="R180" s="14"/>
      <c r="S180" s="13"/>
      <c r="T180" s="13"/>
      <c r="U180" s="13"/>
      <c r="V180" s="13"/>
      <c r="W180" s="13"/>
      <c r="X180" s="13"/>
      <c r="Y180" s="6"/>
      <c r="Z180" s="13"/>
      <c r="AA180" s="6"/>
      <c r="AB180" s="6"/>
      <c r="AC180" s="13"/>
      <c r="AD180" s="14"/>
      <c r="AE180" s="13"/>
      <c r="AF180" s="13"/>
    </row>
    <row r="181" spans="1:32" s="3" customFormat="1" ht="10.55" customHeight="1" x14ac:dyDescent="0.2">
      <c r="B181" s="14"/>
      <c r="E181" s="13"/>
      <c r="F181" s="13"/>
      <c r="G181" s="13"/>
      <c r="H181" s="13"/>
      <c r="I181" s="6"/>
      <c r="J181" s="13"/>
      <c r="K181" s="13"/>
      <c r="L181" s="13"/>
      <c r="M181" s="13"/>
      <c r="N181" s="14"/>
      <c r="O181" s="70"/>
      <c r="P181" s="70"/>
      <c r="Q181" s="13"/>
      <c r="R181" s="14"/>
      <c r="S181" s="13"/>
      <c r="T181" s="13"/>
      <c r="U181" s="13"/>
      <c r="V181" s="13"/>
      <c r="W181" s="13"/>
      <c r="X181" s="13"/>
      <c r="Y181" s="6"/>
      <c r="Z181" s="13"/>
      <c r="AA181" s="6"/>
      <c r="AB181" s="6"/>
      <c r="AC181" s="13"/>
      <c r="AD181" s="14"/>
      <c r="AE181" s="13"/>
      <c r="AF181" s="13"/>
    </row>
    <row r="182" spans="1:32" s="3" customFormat="1" ht="10.55" customHeight="1" x14ac:dyDescent="0.2">
      <c r="B182" s="14"/>
      <c r="E182" s="13"/>
      <c r="F182" s="13"/>
      <c r="G182" s="13"/>
      <c r="H182" s="13"/>
      <c r="I182" s="6"/>
      <c r="J182" s="13"/>
      <c r="K182" s="13"/>
      <c r="L182" s="13"/>
      <c r="M182" s="13"/>
      <c r="N182" s="14"/>
      <c r="O182" s="70"/>
      <c r="P182" s="70"/>
      <c r="Q182" s="13"/>
      <c r="R182" s="14"/>
      <c r="S182" s="13"/>
      <c r="T182" s="13"/>
      <c r="U182" s="13"/>
      <c r="V182" s="13"/>
      <c r="W182" s="13"/>
      <c r="X182" s="13"/>
      <c r="Y182" s="6"/>
      <c r="Z182" s="13"/>
      <c r="AA182" s="6"/>
      <c r="AB182" s="6"/>
      <c r="AC182" s="13"/>
      <c r="AD182" s="14"/>
      <c r="AE182" s="13"/>
      <c r="AF182" s="13"/>
    </row>
    <row r="183" spans="1:32" s="3" customFormat="1" ht="10.55" customHeight="1" x14ac:dyDescent="0.2">
      <c r="B183" s="14"/>
      <c r="E183" s="13"/>
      <c r="F183" s="13"/>
      <c r="G183" s="13"/>
      <c r="H183" s="13"/>
      <c r="I183" s="6"/>
      <c r="J183" s="13"/>
      <c r="K183" s="13"/>
      <c r="L183" s="13"/>
      <c r="M183" s="13"/>
      <c r="N183" s="14"/>
      <c r="O183" s="70"/>
      <c r="P183" s="70"/>
      <c r="Q183" s="13"/>
      <c r="R183" s="14"/>
      <c r="S183" s="13"/>
      <c r="T183" s="13"/>
      <c r="U183" s="13"/>
      <c r="V183" s="13"/>
      <c r="W183" s="13"/>
      <c r="X183" s="13"/>
      <c r="Y183" s="6"/>
      <c r="Z183" s="13"/>
      <c r="AA183" s="6"/>
      <c r="AB183" s="6"/>
      <c r="AC183" s="13"/>
      <c r="AD183" s="14"/>
      <c r="AE183" s="13"/>
      <c r="AF183" s="13"/>
    </row>
    <row r="184" spans="1:32" s="3" customFormat="1" ht="10.55" customHeight="1" x14ac:dyDescent="0.2">
      <c r="B184" s="14"/>
      <c r="E184" s="13"/>
      <c r="F184" s="13"/>
      <c r="G184" s="13"/>
      <c r="H184" s="13"/>
      <c r="I184" s="6"/>
      <c r="J184" s="13"/>
      <c r="K184" s="13"/>
      <c r="L184" s="13"/>
      <c r="M184" s="13"/>
      <c r="N184" s="14"/>
      <c r="O184" s="70"/>
      <c r="P184" s="70"/>
      <c r="Q184" s="13"/>
      <c r="R184" s="14"/>
      <c r="S184" s="13"/>
      <c r="T184" s="13"/>
      <c r="U184" s="13"/>
      <c r="V184" s="13"/>
      <c r="W184" s="13"/>
      <c r="X184" s="13"/>
      <c r="Y184" s="6"/>
      <c r="Z184" s="13"/>
      <c r="AA184" s="6"/>
      <c r="AB184" s="6"/>
      <c r="AC184" s="13"/>
      <c r="AD184" s="14"/>
      <c r="AE184" s="13"/>
      <c r="AF184" s="13"/>
    </row>
    <row r="185" spans="1:32" s="3" customFormat="1" ht="10.55" customHeight="1" x14ac:dyDescent="0.2">
      <c r="B185" s="14"/>
      <c r="E185" s="13"/>
      <c r="F185" s="13"/>
      <c r="G185" s="13"/>
      <c r="H185" s="13"/>
      <c r="I185" s="6"/>
      <c r="J185" s="13"/>
      <c r="K185" s="13"/>
      <c r="L185" s="13"/>
      <c r="M185" s="13"/>
      <c r="N185" s="14"/>
      <c r="O185" s="70"/>
      <c r="P185" s="70"/>
      <c r="Q185" s="13"/>
      <c r="R185" s="14"/>
      <c r="S185" s="13"/>
      <c r="T185" s="13"/>
      <c r="U185" s="13"/>
      <c r="V185" s="13"/>
      <c r="W185" s="13"/>
      <c r="X185" s="13"/>
      <c r="Y185" s="6"/>
      <c r="Z185" s="13"/>
      <c r="AA185" s="6"/>
      <c r="AB185" s="6"/>
      <c r="AC185" s="13"/>
      <c r="AD185" s="14"/>
      <c r="AE185" s="13"/>
      <c r="AF185" s="13"/>
    </row>
    <row r="186" spans="1:32" s="3" customFormat="1" ht="10.55" customHeight="1" x14ac:dyDescent="0.2">
      <c r="B186" s="14"/>
      <c r="E186" s="13"/>
      <c r="F186" s="13"/>
      <c r="G186" s="13"/>
      <c r="H186" s="13"/>
      <c r="I186" s="6"/>
      <c r="J186" s="13"/>
      <c r="K186" s="13"/>
      <c r="L186" s="13"/>
      <c r="M186" s="13"/>
      <c r="N186" s="14"/>
      <c r="O186" s="70"/>
      <c r="P186" s="70"/>
      <c r="Q186" s="13"/>
      <c r="R186" s="14"/>
      <c r="S186" s="13"/>
      <c r="T186" s="13"/>
      <c r="U186" s="13"/>
      <c r="V186" s="13"/>
      <c r="W186" s="13"/>
      <c r="X186" s="13"/>
      <c r="Y186" s="6"/>
      <c r="Z186" s="13"/>
      <c r="AA186" s="6"/>
      <c r="AB186" s="6"/>
      <c r="AC186" s="13"/>
      <c r="AD186" s="14"/>
      <c r="AE186" s="13"/>
      <c r="AF186" s="13"/>
    </row>
    <row r="187" spans="1:32" s="3" customFormat="1" ht="10.55" customHeight="1" x14ac:dyDescent="0.2">
      <c r="B187" s="14"/>
      <c r="E187" s="13"/>
      <c r="F187" s="13"/>
      <c r="G187" s="13"/>
      <c r="H187" s="13"/>
      <c r="I187" s="6"/>
      <c r="J187" s="13"/>
      <c r="K187" s="13"/>
      <c r="L187" s="13"/>
      <c r="M187" s="13"/>
      <c r="N187" s="14"/>
      <c r="O187" s="70"/>
      <c r="P187" s="70"/>
      <c r="Q187" s="13"/>
      <c r="R187" s="14"/>
      <c r="S187" s="13"/>
      <c r="T187" s="13"/>
      <c r="U187" s="13"/>
      <c r="V187" s="13"/>
      <c r="W187" s="13"/>
      <c r="X187" s="13"/>
      <c r="Y187" s="6"/>
      <c r="Z187" s="13"/>
      <c r="AA187" s="6"/>
      <c r="AB187" s="6"/>
      <c r="AC187" s="13"/>
      <c r="AD187" s="14"/>
      <c r="AE187" s="13"/>
      <c r="AF187" s="13"/>
    </row>
    <row r="188" spans="1:32" s="3" customFormat="1" ht="10.55" customHeight="1" x14ac:dyDescent="0.2">
      <c r="B188" s="14"/>
      <c r="E188" s="13"/>
      <c r="F188" s="13"/>
      <c r="G188" s="13"/>
      <c r="H188" s="13"/>
      <c r="I188" s="6"/>
      <c r="J188" s="13"/>
      <c r="K188" s="13"/>
      <c r="L188" s="13"/>
      <c r="M188" s="13"/>
      <c r="N188" s="14"/>
      <c r="O188" s="70"/>
      <c r="P188" s="70"/>
      <c r="Q188" s="13"/>
      <c r="R188" s="14"/>
      <c r="S188" s="13"/>
      <c r="T188" s="13"/>
      <c r="U188" s="13"/>
      <c r="V188" s="13"/>
      <c r="W188" s="13"/>
      <c r="X188" s="13"/>
      <c r="Y188" s="6"/>
      <c r="Z188" s="13"/>
      <c r="AA188" s="6"/>
      <c r="AB188" s="6"/>
      <c r="AC188" s="13"/>
      <c r="AD188" s="14"/>
      <c r="AE188" s="13"/>
      <c r="AF188" s="13"/>
    </row>
    <row r="189" spans="1:32" s="3" customFormat="1" ht="10.55" customHeight="1" x14ac:dyDescent="0.2">
      <c r="B189" s="14"/>
      <c r="E189" s="13"/>
      <c r="F189" s="13"/>
      <c r="G189" s="13"/>
      <c r="H189" s="13"/>
      <c r="I189" s="6"/>
      <c r="J189" s="13"/>
      <c r="K189" s="13"/>
      <c r="L189" s="13"/>
      <c r="M189" s="13"/>
      <c r="N189" s="14"/>
      <c r="O189" s="70"/>
      <c r="P189" s="70"/>
      <c r="Q189" s="13"/>
      <c r="R189" s="14"/>
      <c r="S189" s="13"/>
      <c r="T189" s="13"/>
      <c r="U189" s="13"/>
      <c r="V189" s="13"/>
      <c r="W189" s="13"/>
      <c r="X189" s="13"/>
      <c r="Y189" s="6"/>
      <c r="Z189" s="13"/>
      <c r="AA189" s="6"/>
      <c r="AB189" s="6"/>
      <c r="AC189" s="13"/>
      <c r="AD189" s="14"/>
      <c r="AE189" s="13"/>
      <c r="AF189" s="13"/>
    </row>
    <row r="190" spans="1:32" s="3" customFormat="1" ht="10.55" customHeight="1" x14ac:dyDescent="0.2">
      <c r="B190" s="14"/>
      <c r="E190" s="13"/>
      <c r="F190" s="13"/>
      <c r="G190" s="13"/>
      <c r="H190" s="13"/>
      <c r="I190" s="6"/>
      <c r="J190" s="13"/>
      <c r="K190" s="13"/>
      <c r="L190" s="13"/>
      <c r="M190" s="13"/>
      <c r="N190" s="14"/>
      <c r="O190" s="70"/>
      <c r="P190" s="70"/>
      <c r="Q190" s="13"/>
      <c r="R190" s="14"/>
      <c r="S190" s="13"/>
      <c r="T190" s="13"/>
      <c r="U190" s="13"/>
      <c r="V190" s="13"/>
      <c r="W190" s="13"/>
      <c r="X190" s="13"/>
      <c r="Y190" s="6"/>
      <c r="Z190" s="13"/>
      <c r="AA190" s="6"/>
      <c r="AB190" s="6"/>
      <c r="AC190" s="13"/>
      <c r="AD190" s="14"/>
      <c r="AE190" s="13"/>
      <c r="AF190" s="13"/>
    </row>
    <row r="191" spans="1:32" s="3" customFormat="1" ht="10.55" customHeight="1" x14ac:dyDescent="0.2">
      <c r="B191" s="14"/>
      <c r="E191" s="13"/>
      <c r="F191" s="13"/>
      <c r="G191" s="13"/>
      <c r="H191" s="13"/>
      <c r="I191" s="6"/>
      <c r="J191" s="13"/>
      <c r="K191" s="13"/>
      <c r="L191" s="13"/>
      <c r="M191" s="13"/>
      <c r="N191" s="14"/>
      <c r="O191" s="70"/>
      <c r="P191" s="70"/>
      <c r="Q191" s="13"/>
      <c r="R191" s="14"/>
      <c r="S191" s="13"/>
      <c r="T191" s="13"/>
      <c r="U191" s="13"/>
      <c r="V191" s="13"/>
      <c r="W191" s="13"/>
      <c r="X191" s="13"/>
      <c r="Y191" s="6"/>
      <c r="Z191" s="13"/>
      <c r="AA191" s="6"/>
      <c r="AB191" s="6"/>
      <c r="AC191" s="13"/>
      <c r="AD191" s="14"/>
      <c r="AE191" s="13"/>
      <c r="AF191" s="13"/>
    </row>
    <row r="192" spans="1:32" s="3" customFormat="1" ht="10.55" customHeight="1" x14ac:dyDescent="0.2">
      <c r="B192" s="14"/>
      <c r="E192" s="13"/>
      <c r="F192" s="13"/>
      <c r="G192" s="13"/>
      <c r="H192" s="13"/>
      <c r="I192" s="6"/>
      <c r="J192" s="13"/>
      <c r="K192" s="13"/>
      <c r="L192" s="13"/>
      <c r="M192" s="13"/>
      <c r="N192" s="14"/>
      <c r="O192" s="70"/>
      <c r="P192" s="70"/>
      <c r="Q192" s="13"/>
      <c r="R192" s="14"/>
      <c r="S192" s="13"/>
      <c r="T192" s="13"/>
      <c r="Y192" s="4"/>
      <c r="AA192" s="6"/>
      <c r="AB192" s="6"/>
      <c r="AD192" s="14"/>
      <c r="AE192" s="13"/>
      <c r="AF192" s="13"/>
    </row>
    <row r="193" spans="2:32" s="3" customFormat="1" ht="10.55" customHeight="1" x14ac:dyDescent="0.2">
      <c r="B193" s="14"/>
      <c r="E193" s="13"/>
      <c r="F193" s="13"/>
      <c r="G193" s="13"/>
      <c r="H193" s="13"/>
      <c r="I193" s="6"/>
      <c r="J193" s="13"/>
      <c r="K193" s="13"/>
      <c r="L193" s="13"/>
      <c r="M193" s="13"/>
      <c r="N193" s="14"/>
      <c r="O193" s="70"/>
      <c r="P193" s="13"/>
      <c r="Q193" s="13"/>
      <c r="R193" s="9"/>
      <c r="S193" s="13"/>
      <c r="T193" s="13"/>
      <c r="Y193" s="4"/>
      <c r="AA193" s="6"/>
      <c r="AB193" s="6"/>
      <c r="AD193" s="14"/>
      <c r="AE193" s="13"/>
      <c r="AF193" s="13"/>
    </row>
    <row r="194" spans="2:32" s="3" customFormat="1" ht="10.55" customHeight="1" x14ac:dyDescent="0.2">
      <c r="B194" s="9"/>
      <c r="I194" s="4"/>
      <c r="N194" s="14"/>
      <c r="O194" s="70"/>
      <c r="P194" s="13"/>
      <c r="Q194" s="13"/>
      <c r="R194" s="9"/>
      <c r="S194" s="13"/>
      <c r="T194" s="13"/>
      <c r="Y194" s="4"/>
      <c r="AA194" s="6"/>
      <c r="AB194" s="6"/>
      <c r="AD194" s="14"/>
      <c r="AE194" s="13"/>
      <c r="AF194" s="13"/>
    </row>
    <row r="195" spans="2:32" s="3" customFormat="1" ht="10.55" customHeight="1" x14ac:dyDescent="0.2">
      <c r="B195" s="9"/>
      <c r="I195" s="4"/>
      <c r="N195" s="9"/>
      <c r="O195" s="70"/>
      <c r="P195" s="13"/>
      <c r="Q195" s="13"/>
      <c r="R195" s="9"/>
      <c r="Y195" s="4"/>
      <c r="AA195" s="6"/>
      <c r="AB195" s="6"/>
      <c r="AD195" s="14"/>
      <c r="AE195" s="13"/>
      <c r="AF195" s="13"/>
    </row>
    <row r="196" spans="2:32" s="3" customFormat="1" ht="10.55" customHeight="1" x14ac:dyDescent="0.2">
      <c r="B196" s="9"/>
      <c r="I196" s="4"/>
      <c r="N196" s="9"/>
      <c r="O196" s="70"/>
      <c r="P196" s="13"/>
      <c r="Q196" s="13"/>
      <c r="R196" s="9"/>
      <c r="Y196" s="4"/>
      <c r="AA196" s="6"/>
      <c r="AB196" s="6"/>
      <c r="AD196" s="9"/>
      <c r="AE196" s="13"/>
      <c r="AF196" s="13"/>
    </row>
    <row r="197" spans="2:32" s="3" customFormat="1" ht="10.55" customHeight="1" x14ac:dyDescent="0.2">
      <c r="B197" s="9"/>
      <c r="I197" s="4"/>
      <c r="N197" s="9"/>
      <c r="O197" s="70"/>
      <c r="P197" s="13"/>
      <c r="Q197" s="13"/>
      <c r="R197" s="9"/>
      <c r="Y197" s="4"/>
      <c r="AA197" s="6"/>
      <c r="AB197" s="6"/>
      <c r="AD197" s="9"/>
      <c r="AE197" s="13"/>
      <c r="AF197" s="13"/>
    </row>
    <row r="198" spans="2:32" s="3" customFormat="1" ht="10.55" customHeight="1" x14ac:dyDescent="0.2">
      <c r="B198" s="9"/>
      <c r="I198" s="4"/>
      <c r="N198" s="9"/>
      <c r="O198" s="70"/>
      <c r="P198" s="13"/>
      <c r="Q198" s="13"/>
      <c r="R198" s="9"/>
      <c r="Y198" s="4"/>
      <c r="AA198" s="6"/>
      <c r="AB198" s="6"/>
      <c r="AD198" s="9"/>
      <c r="AE198" s="13"/>
      <c r="AF198" s="13"/>
    </row>
    <row r="199" spans="2:32" s="3" customFormat="1" ht="10.55" customHeight="1" x14ac:dyDescent="0.2">
      <c r="B199" s="9"/>
      <c r="I199" s="4"/>
      <c r="N199" s="9"/>
      <c r="O199" s="70"/>
      <c r="R199" s="9"/>
      <c r="Y199" s="4"/>
      <c r="AA199" s="6"/>
      <c r="AB199" s="6"/>
      <c r="AD199" s="9"/>
    </row>
    <row r="200" spans="2:32" s="3" customFormat="1" ht="10.55" customHeight="1" x14ac:dyDescent="0.2">
      <c r="B200" s="9"/>
      <c r="I200" s="4"/>
      <c r="N200" s="9"/>
      <c r="O200" s="13"/>
      <c r="R200" s="9"/>
      <c r="Y200" s="4"/>
      <c r="AA200" s="6"/>
      <c r="AB200" s="6"/>
      <c r="AD200" s="9"/>
    </row>
    <row r="201" spans="2:32" s="3" customFormat="1" ht="10.55" customHeight="1" x14ac:dyDescent="0.2">
      <c r="B201" s="9"/>
      <c r="I201" s="4"/>
      <c r="N201" s="9"/>
      <c r="O201" s="13"/>
      <c r="R201" s="9"/>
      <c r="Y201" s="4"/>
      <c r="AA201" s="6"/>
      <c r="AB201" s="6"/>
      <c r="AD201" s="9"/>
    </row>
    <row r="202" spans="2:32" s="3" customFormat="1" ht="10.55" customHeight="1" x14ac:dyDescent="0.2">
      <c r="B202" s="9"/>
      <c r="I202" s="4"/>
      <c r="N202" s="9"/>
      <c r="O202" s="13"/>
      <c r="R202" s="9"/>
      <c r="Y202" s="4"/>
      <c r="AA202" s="6"/>
      <c r="AB202" s="6"/>
      <c r="AD202" s="9"/>
    </row>
    <row r="203" spans="2:32" s="3" customFormat="1" ht="10.55" customHeight="1" x14ac:dyDescent="0.2">
      <c r="B203" s="9"/>
      <c r="I203" s="4"/>
      <c r="N203" s="9"/>
      <c r="O203" s="13"/>
      <c r="R203" s="9"/>
      <c r="Y203" s="4"/>
      <c r="AA203" s="6"/>
      <c r="AB203" s="6"/>
      <c r="AD203" s="9"/>
    </row>
    <row r="204" spans="2:32" s="3" customFormat="1" ht="10.55" customHeight="1" x14ac:dyDescent="0.2">
      <c r="B204" s="9"/>
      <c r="I204" s="4"/>
      <c r="N204" s="9"/>
      <c r="O204" s="13"/>
      <c r="R204" s="9"/>
      <c r="Y204" s="4"/>
      <c r="AA204" s="6"/>
      <c r="AB204" s="6"/>
      <c r="AD204" s="9"/>
    </row>
    <row r="205" spans="2:32" s="3" customFormat="1" ht="10.55" customHeight="1" x14ac:dyDescent="0.2">
      <c r="B205" s="9"/>
      <c r="I205" s="4"/>
      <c r="N205" s="9"/>
      <c r="O205" s="13"/>
      <c r="R205" s="9"/>
      <c r="Y205" s="4"/>
      <c r="AA205" s="6"/>
      <c r="AB205" s="6"/>
      <c r="AD205" s="9"/>
    </row>
    <row r="206" spans="2:32" s="3" customFormat="1" ht="10.55" customHeight="1" x14ac:dyDescent="0.2">
      <c r="B206" s="9"/>
      <c r="I206" s="4"/>
      <c r="N206" s="9"/>
      <c r="R206" s="9"/>
      <c r="Y206" s="4"/>
      <c r="AA206" s="6"/>
      <c r="AB206" s="6"/>
      <c r="AD206" s="9"/>
    </row>
    <row r="207" spans="2:32" s="3" customFormat="1" ht="10.55" customHeight="1" x14ac:dyDescent="0.2">
      <c r="B207" s="9"/>
      <c r="I207" s="4"/>
      <c r="N207" s="9"/>
      <c r="R207" s="9"/>
      <c r="Y207" s="4"/>
      <c r="AA207" s="6"/>
      <c r="AB207" s="6"/>
      <c r="AD207" s="9"/>
    </row>
    <row r="208" spans="2:32" s="3" customFormat="1" x14ac:dyDescent="0.2">
      <c r="B208" s="9"/>
      <c r="I208" s="4"/>
      <c r="N208" s="9"/>
      <c r="R208" s="9"/>
      <c r="Y208" s="4"/>
      <c r="AA208" s="6"/>
      <c r="AB208" s="6"/>
      <c r="AD208" s="9"/>
    </row>
    <row r="209" spans="2:30" s="3" customFormat="1" x14ac:dyDescent="0.2">
      <c r="B209" s="9"/>
      <c r="I209" s="4"/>
      <c r="N209" s="9"/>
      <c r="R209" s="9"/>
      <c r="Y209" s="4"/>
      <c r="AA209" s="6"/>
      <c r="AB209" s="6"/>
      <c r="AD209" s="9"/>
    </row>
    <row r="210" spans="2:30" s="3" customFormat="1" x14ac:dyDescent="0.2">
      <c r="B210" s="9"/>
      <c r="I210" s="4"/>
      <c r="N210" s="9"/>
      <c r="R210" s="9"/>
      <c r="Y210" s="4"/>
      <c r="AA210" s="6"/>
      <c r="AB210" s="6"/>
      <c r="AD210" s="9"/>
    </row>
    <row r="211" spans="2:30" s="3" customFormat="1" x14ac:dyDescent="0.2">
      <c r="B211" s="9"/>
      <c r="I211" s="4"/>
      <c r="N211" s="9"/>
      <c r="R211" s="9"/>
      <c r="Y211" s="4"/>
      <c r="AA211" s="6"/>
      <c r="AB211" s="6"/>
      <c r="AD211" s="9"/>
    </row>
    <row r="212" spans="2:30" s="3" customFormat="1" x14ac:dyDescent="0.2">
      <c r="B212" s="9"/>
      <c r="I212" s="4"/>
      <c r="N212" s="9"/>
      <c r="R212" s="9"/>
      <c r="Y212" s="4"/>
      <c r="AA212" s="6"/>
      <c r="AB212" s="6"/>
      <c r="AD212" s="9"/>
    </row>
    <row r="213" spans="2:30" s="3" customFormat="1" x14ac:dyDescent="0.2">
      <c r="B213" s="9"/>
      <c r="I213" s="4"/>
      <c r="N213" s="9"/>
      <c r="R213" s="9"/>
      <c r="Y213" s="4"/>
      <c r="AA213" s="6"/>
      <c r="AB213" s="6"/>
      <c r="AD213" s="9"/>
    </row>
    <row r="214" spans="2:30" s="3" customFormat="1" x14ac:dyDescent="0.2">
      <c r="B214" s="9"/>
      <c r="I214" s="4"/>
      <c r="N214" s="9"/>
      <c r="R214" s="9"/>
      <c r="Y214" s="4"/>
      <c r="AA214" s="6"/>
      <c r="AB214" s="6"/>
      <c r="AD214" s="9"/>
    </row>
    <row r="215" spans="2:30" s="3" customFormat="1" x14ac:dyDescent="0.2">
      <c r="B215" s="9"/>
      <c r="I215" s="4"/>
      <c r="N215" s="9"/>
      <c r="R215" s="9"/>
      <c r="Y215" s="4"/>
      <c r="AA215" s="6"/>
      <c r="AB215" s="6"/>
      <c r="AD215" s="9"/>
    </row>
    <row r="216" spans="2:30" s="3" customFormat="1" x14ac:dyDescent="0.2">
      <c r="B216" s="9"/>
      <c r="I216" s="4"/>
      <c r="N216" s="9"/>
      <c r="R216" s="9"/>
      <c r="Y216" s="4"/>
      <c r="AA216" s="6"/>
      <c r="AB216" s="6"/>
      <c r="AD216" s="9"/>
    </row>
    <row r="217" spans="2:30" s="3" customFormat="1" x14ac:dyDescent="0.2">
      <c r="B217" s="9"/>
      <c r="I217" s="4"/>
      <c r="N217" s="9"/>
      <c r="R217" s="9"/>
      <c r="Y217" s="4"/>
      <c r="AA217" s="6"/>
      <c r="AB217" s="6"/>
      <c r="AD217" s="9"/>
    </row>
    <row r="218" spans="2:30" s="3" customFormat="1" x14ac:dyDescent="0.2">
      <c r="B218" s="9"/>
      <c r="I218" s="4"/>
      <c r="N218" s="9"/>
      <c r="R218" s="9"/>
      <c r="Y218" s="4"/>
      <c r="AA218" s="6"/>
      <c r="AB218" s="6"/>
      <c r="AD218" s="9"/>
    </row>
    <row r="219" spans="2:30" s="3" customFormat="1" x14ac:dyDescent="0.2">
      <c r="B219" s="9"/>
      <c r="I219" s="4"/>
      <c r="N219" s="9"/>
      <c r="R219" s="9"/>
      <c r="Y219" s="4"/>
      <c r="AA219" s="6"/>
      <c r="AB219" s="6"/>
      <c r="AD219" s="9"/>
    </row>
    <row r="220" spans="2:30" s="3" customFormat="1" x14ac:dyDescent="0.2">
      <c r="B220" s="9"/>
      <c r="I220" s="4"/>
      <c r="N220" s="9"/>
      <c r="R220" s="9"/>
      <c r="Y220" s="4"/>
      <c r="AA220" s="6"/>
      <c r="AB220" s="6"/>
      <c r="AD220" s="9"/>
    </row>
    <row r="221" spans="2:30" s="3" customFormat="1" x14ac:dyDescent="0.2">
      <c r="B221" s="9"/>
      <c r="I221" s="4"/>
      <c r="N221" s="9"/>
      <c r="R221" s="9"/>
      <c r="Y221" s="4"/>
      <c r="AA221" s="6"/>
      <c r="AB221" s="6"/>
      <c r="AD221" s="9"/>
    </row>
    <row r="222" spans="2:30" s="3" customFormat="1" x14ac:dyDescent="0.2">
      <c r="B222" s="9"/>
      <c r="I222" s="4"/>
      <c r="N222" s="9"/>
      <c r="R222" s="9"/>
      <c r="Y222" s="4"/>
      <c r="AA222" s="6"/>
      <c r="AB222" s="6"/>
      <c r="AD222" s="9"/>
    </row>
    <row r="223" spans="2:30" s="3" customFormat="1" x14ac:dyDescent="0.2">
      <c r="B223" s="9"/>
      <c r="I223" s="4"/>
      <c r="N223" s="9"/>
      <c r="R223" s="9"/>
      <c r="Y223" s="4"/>
      <c r="AA223" s="6"/>
      <c r="AB223" s="6"/>
      <c r="AD223" s="9"/>
    </row>
    <row r="224" spans="2:30" s="3" customFormat="1" x14ac:dyDescent="0.2">
      <c r="B224" s="9"/>
      <c r="I224" s="4"/>
      <c r="N224" s="9"/>
      <c r="R224" s="9"/>
      <c r="Y224" s="4"/>
      <c r="AA224" s="6"/>
      <c r="AB224" s="6"/>
      <c r="AD224" s="9"/>
    </row>
    <row r="225" spans="2:30" s="3" customFormat="1" x14ac:dyDescent="0.2">
      <c r="B225" s="9"/>
      <c r="I225" s="4"/>
      <c r="N225" s="9"/>
      <c r="R225" s="9"/>
      <c r="Y225" s="4"/>
      <c r="AA225" s="6"/>
      <c r="AB225" s="6"/>
      <c r="AD225" s="9"/>
    </row>
    <row r="226" spans="2:30" s="3" customFormat="1" x14ac:dyDescent="0.2">
      <c r="B226" s="9"/>
      <c r="I226" s="4"/>
      <c r="N226" s="9"/>
      <c r="R226" s="9"/>
      <c r="Y226" s="4"/>
      <c r="AA226" s="6"/>
      <c r="AB226" s="6"/>
      <c r="AD226" s="9"/>
    </row>
    <row r="227" spans="2:30" s="3" customFormat="1" x14ac:dyDescent="0.2">
      <c r="B227" s="9"/>
      <c r="I227" s="4"/>
      <c r="N227" s="9"/>
      <c r="R227" s="9"/>
      <c r="Y227" s="4"/>
      <c r="AA227" s="6"/>
      <c r="AB227" s="6"/>
      <c r="AD227" s="9"/>
    </row>
    <row r="228" spans="2:30" s="3" customFormat="1" x14ac:dyDescent="0.2">
      <c r="B228" s="9"/>
      <c r="I228" s="4"/>
      <c r="N228" s="9"/>
      <c r="R228" s="9"/>
      <c r="Y228" s="4"/>
      <c r="AA228" s="6"/>
      <c r="AB228" s="6"/>
      <c r="AD228" s="9"/>
    </row>
    <row r="229" spans="2:30" s="3" customFormat="1" x14ac:dyDescent="0.2">
      <c r="B229" s="9"/>
      <c r="I229" s="4"/>
      <c r="N229" s="9"/>
      <c r="R229" s="9"/>
      <c r="Y229" s="4"/>
      <c r="AA229" s="6"/>
      <c r="AB229" s="6"/>
      <c r="AD229" s="9"/>
    </row>
    <row r="230" spans="2:30" s="3" customFormat="1" x14ac:dyDescent="0.2">
      <c r="B230" s="9"/>
      <c r="I230" s="4"/>
      <c r="N230" s="9"/>
      <c r="R230" s="9"/>
      <c r="Y230" s="4"/>
      <c r="AA230" s="6"/>
      <c r="AB230" s="6"/>
      <c r="AD230" s="9"/>
    </row>
    <row r="231" spans="2:30" s="3" customFormat="1" x14ac:dyDescent="0.2">
      <c r="B231" s="9"/>
      <c r="I231" s="4"/>
      <c r="N231" s="9"/>
      <c r="R231" s="9"/>
      <c r="Y231" s="4"/>
      <c r="AA231" s="6"/>
      <c r="AB231" s="6"/>
      <c r="AD231" s="9"/>
    </row>
    <row r="232" spans="2:30" s="3" customFormat="1" x14ac:dyDescent="0.2">
      <c r="B232" s="9"/>
      <c r="I232" s="4"/>
      <c r="N232" s="9"/>
      <c r="R232" s="9"/>
      <c r="Y232" s="4"/>
      <c r="AA232" s="6"/>
      <c r="AB232" s="6"/>
      <c r="AD232" s="9"/>
    </row>
    <row r="233" spans="2:30" s="3" customFormat="1" x14ac:dyDescent="0.2">
      <c r="B233" s="9"/>
      <c r="I233" s="4"/>
      <c r="N233" s="9"/>
      <c r="R233" s="9"/>
      <c r="Y233" s="4"/>
      <c r="AA233" s="6"/>
      <c r="AB233" s="6"/>
      <c r="AD233" s="9"/>
    </row>
    <row r="234" spans="2:30" s="3" customFormat="1" x14ac:dyDescent="0.2">
      <c r="B234" s="9"/>
      <c r="I234" s="4"/>
      <c r="N234" s="9"/>
      <c r="R234" s="9"/>
      <c r="Y234" s="4"/>
      <c r="AA234" s="6"/>
      <c r="AB234" s="6"/>
      <c r="AD234" s="9"/>
    </row>
    <row r="235" spans="2:30" s="3" customFormat="1" x14ac:dyDescent="0.2">
      <c r="B235" s="9"/>
      <c r="I235" s="4"/>
      <c r="N235" s="9"/>
      <c r="R235" s="9"/>
      <c r="Y235" s="4"/>
      <c r="AA235" s="6"/>
      <c r="AB235" s="6"/>
      <c r="AD235" s="9"/>
    </row>
    <row r="236" spans="2:30" s="3" customFormat="1" x14ac:dyDescent="0.2">
      <c r="B236" s="9"/>
      <c r="I236" s="4"/>
      <c r="N236" s="9"/>
      <c r="R236" s="9"/>
      <c r="Y236" s="4"/>
      <c r="AA236" s="6"/>
      <c r="AB236" s="6"/>
      <c r="AD236" s="9"/>
    </row>
    <row r="237" spans="2:30" s="3" customFormat="1" x14ac:dyDescent="0.2">
      <c r="B237" s="9"/>
      <c r="I237" s="4"/>
      <c r="N237" s="9"/>
      <c r="R237" s="9"/>
      <c r="Y237" s="4"/>
      <c r="AA237" s="6"/>
      <c r="AB237" s="6"/>
      <c r="AD237" s="9"/>
    </row>
    <row r="238" spans="2:30" s="3" customFormat="1" x14ac:dyDescent="0.2">
      <c r="B238" s="9"/>
      <c r="I238" s="4"/>
      <c r="N238" s="9"/>
      <c r="R238" s="9"/>
      <c r="Y238" s="4"/>
      <c r="AA238" s="6"/>
      <c r="AB238" s="6"/>
      <c r="AD238" s="9"/>
    </row>
    <row r="239" spans="2:30" s="3" customFormat="1" x14ac:dyDescent="0.2">
      <c r="B239" s="9"/>
      <c r="I239" s="4"/>
      <c r="N239" s="9"/>
      <c r="R239" s="9"/>
      <c r="Y239" s="4"/>
      <c r="AA239" s="6"/>
      <c r="AB239" s="6"/>
      <c r="AD239" s="9"/>
    </row>
    <row r="240" spans="2:30" s="3" customFormat="1" x14ac:dyDescent="0.2">
      <c r="B240" s="9"/>
      <c r="I240" s="4"/>
      <c r="N240" s="9"/>
      <c r="R240" s="9"/>
      <c r="Y240" s="4"/>
      <c r="AA240" s="6"/>
      <c r="AB240" s="6"/>
      <c r="AD240" s="9"/>
    </row>
    <row r="241" spans="2:30" s="3" customFormat="1" x14ac:dyDescent="0.2">
      <c r="B241" s="9"/>
      <c r="I241" s="4"/>
      <c r="N241" s="9"/>
      <c r="R241" s="9"/>
      <c r="Y241" s="4"/>
      <c r="AA241" s="6"/>
      <c r="AB241" s="6"/>
      <c r="AD241" s="9"/>
    </row>
    <row r="242" spans="2:30" s="3" customFormat="1" x14ac:dyDescent="0.2">
      <c r="B242" s="9"/>
      <c r="I242" s="4"/>
      <c r="N242" s="9"/>
      <c r="R242" s="9"/>
      <c r="Y242" s="4"/>
      <c r="AA242" s="6"/>
      <c r="AB242" s="6"/>
      <c r="AD242" s="9"/>
    </row>
    <row r="243" spans="2:30" s="3" customFormat="1" x14ac:dyDescent="0.2">
      <c r="B243" s="9"/>
      <c r="I243" s="4"/>
      <c r="N243" s="9"/>
      <c r="R243" s="9"/>
      <c r="Y243" s="4"/>
      <c r="AA243" s="6"/>
      <c r="AB243" s="6"/>
      <c r="AD243" s="9"/>
    </row>
    <row r="244" spans="2:30" s="3" customFormat="1" x14ac:dyDescent="0.2">
      <c r="B244" s="9"/>
      <c r="I244" s="4"/>
      <c r="N244" s="9"/>
      <c r="R244" s="9"/>
      <c r="Y244" s="4"/>
      <c r="AA244" s="6"/>
      <c r="AB244" s="6"/>
      <c r="AD244" s="9"/>
    </row>
    <row r="245" spans="2:30" s="3" customFormat="1" x14ac:dyDescent="0.2">
      <c r="B245" s="9"/>
      <c r="I245" s="4"/>
      <c r="N245" s="9"/>
      <c r="R245" s="9"/>
      <c r="Y245" s="4"/>
      <c r="AA245" s="6"/>
      <c r="AB245" s="6"/>
      <c r="AD245" s="9"/>
    </row>
    <row r="246" spans="2:30" s="3" customFormat="1" x14ac:dyDescent="0.2">
      <c r="B246" s="9"/>
      <c r="I246" s="4"/>
      <c r="N246" s="9"/>
      <c r="R246" s="9"/>
      <c r="Y246" s="4"/>
      <c r="AA246" s="6"/>
      <c r="AB246" s="6"/>
      <c r="AD246" s="9"/>
    </row>
    <row r="247" spans="2:30" s="3" customFormat="1" x14ac:dyDescent="0.2">
      <c r="B247" s="9"/>
      <c r="I247" s="4"/>
      <c r="N247" s="9"/>
      <c r="R247" s="9"/>
      <c r="Y247" s="4"/>
      <c r="AA247" s="6"/>
      <c r="AB247" s="6"/>
      <c r="AD247" s="9"/>
    </row>
    <row r="248" spans="2:30" s="3" customFormat="1" x14ac:dyDescent="0.2">
      <c r="B248" s="9"/>
      <c r="I248" s="4"/>
      <c r="N248" s="9"/>
      <c r="R248" s="9"/>
      <c r="Y248" s="4"/>
      <c r="AA248" s="6"/>
      <c r="AB248" s="6"/>
      <c r="AD248" s="9"/>
    </row>
    <row r="249" spans="2:30" s="3" customFormat="1" x14ac:dyDescent="0.2">
      <c r="B249" s="9"/>
      <c r="I249" s="4"/>
      <c r="N249" s="9"/>
      <c r="R249" s="9"/>
      <c r="Y249" s="4"/>
      <c r="AA249" s="6"/>
      <c r="AB249" s="6"/>
      <c r="AD249" s="9"/>
    </row>
    <row r="250" spans="2:30" s="3" customFormat="1" x14ac:dyDescent="0.2">
      <c r="B250" s="9"/>
      <c r="I250" s="4"/>
      <c r="N250" s="9"/>
      <c r="R250" s="9"/>
      <c r="Y250" s="4"/>
      <c r="AA250" s="6"/>
      <c r="AB250" s="6"/>
      <c r="AD250" s="9"/>
    </row>
    <row r="251" spans="2:30" s="3" customFormat="1" x14ac:dyDescent="0.2">
      <c r="B251" s="9"/>
      <c r="I251" s="4"/>
      <c r="N251" s="9"/>
      <c r="R251" s="10"/>
      <c r="S251" s="1"/>
      <c r="T251" s="1"/>
      <c r="U251" s="1"/>
      <c r="W251" s="1"/>
      <c r="Y251" s="62"/>
      <c r="AA251" s="7"/>
      <c r="AB251" s="6"/>
      <c r="AC251" s="1"/>
      <c r="AD251" s="9"/>
    </row>
    <row r="252" spans="2:30" s="3" customFormat="1" x14ac:dyDescent="0.2">
      <c r="B252" s="9"/>
      <c r="I252" s="4"/>
      <c r="N252" s="9"/>
      <c r="R252" s="10"/>
      <c r="S252" s="1"/>
      <c r="T252" s="1"/>
      <c r="U252" s="1"/>
      <c r="W252" s="1"/>
      <c r="Y252" s="62"/>
      <c r="AA252" s="7"/>
      <c r="AB252" s="6"/>
      <c r="AC252" s="1"/>
      <c r="AD252" s="9"/>
    </row>
    <row r="253" spans="2:30" s="3" customFormat="1" x14ac:dyDescent="0.2">
      <c r="B253" s="10"/>
      <c r="C253" s="1"/>
      <c r="D253" s="1"/>
      <c r="E253" s="1"/>
      <c r="G253" s="1"/>
      <c r="I253" s="62"/>
      <c r="K253" s="1"/>
      <c r="M253" s="1"/>
      <c r="N253" s="9"/>
      <c r="R253" s="10"/>
      <c r="S253" s="1"/>
      <c r="T253" s="1"/>
      <c r="U253" s="1"/>
      <c r="W253" s="1"/>
      <c r="Y253" s="62"/>
      <c r="AA253" s="7"/>
      <c r="AB253" s="6"/>
      <c r="AC253" s="1"/>
      <c r="AD253" s="10"/>
    </row>
    <row r="256" spans="2:30" x14ac:dyDescent="0.2">
      <c r="B256" s="50" t="s">
        <v>108</v>
      </c>
      <c r="C256" s="3"/>
      <c r="D256" s="3"/>
      <c r="E256" s="49">
        <v>0.1</v>
      </c>
    </row>
    <row r="257" spans="2:5" x14ac:dyDescent="0.2">
      <c r="B257" s="50" t="s">
        <v>109</v>
      </c>
      <c r="C257" s="3"/>
      <c r="D257" s="3"/>
      <c r="E257" s="49">
        <v>0.1</v>
      </c>
    </row>
    <row r="258" spans="2:5" x14ac:dyDescent="0.2">
      <c r="B258" s="51" t="s">
        <v>106</v>
      </c>
      <c r="C258" s="3"/>
      <c r="D258" s="3"/>
      <c r="E258" s="49">
        <v>0.1</v>
      </c>
    </row>
  </sheetData>
  <sheetProtection algorithmName="SHA-512" hashValue="5x6ZW6/K4ga2IWKYIDiNv0tu3mBzpqJsQzT7d1qkWQHc9qWsPgjyHfepClMW3Ij1sh+rej+KUs8Gijr18C2SSw==" saltValue="miCIgyBTRnTPG8nocRdNPg==" spinCount="100000" sheet="1" objects="1" scenarios="1"/>
  <protectedRanges>
    <protectedRange password="C00A" sqref="L121" name="Rango1_2_3_2_1"/>
    <protectedRange password="C00A" sqref="W73:X73 W70:X71 W78:X79 W88:X88 W85:X86 G82:H85 G87:H87 G58:H65 G29:H55 W38:X38 W29:X29 W31:X32 W50:X50 X34:X36 W34 W36 W60:X60 W58:X58 W48:X48 W65:X65 G69:H78 G89:H96" name="Rango1_2_3"/>
    <protectedRange password="C00A" sqref="B24 Q24:Q25" name="Rango1_2_2_1"/>
    <protectedRange password="CC89" sqref="G160:H164" name="Rango2_4_4"/>
    <protectedRange password="CC89" sqref="W149:X150 W146:X146 W152:X152" name="Rango2_4_3"/>
    <protectedRange password="CC89" sqref="W137:X137 W139:X139" name="Rango2_4_2"/>
    <protectedRange password="CC89" sqref="O199 O197 P192 P190" name="Rango2_4"/>
    <protectedRange password="C00A" sqref="Q175 Q179 S175:T175 Q177" name="Rango1_2"/>
    <protectedRange password="C00A" sqref="Q171:Q174 S170:T170 C113:D118 C166:D169" name="Rango1_2_2"/>
    <protectedRange password="C00A" sqref="C103:D111" name="Rango1_2_2_2"/>
  </protectedRanges>
  <mergeCells count="58">
    <mergeCell ref="B13:AD17"/>
    <mergeCell ref="AA70:AA71"/>
    <mergeCell ref="AC70:AC71"/>
    <mergeCell ref="B56:G57"/>
    <mergeCell ref="R56:Y57"/>
    <mergeCell ref="R22:Y22"/>
    <mergeCell ref="R46:Y47"/>
    <mergeCell ref="R63:Y64"/>
    <mergeCell ref="B67:G68"/>
    <mergeCell ref="R70:R71"/>
    <mergeCell ref="U70:U71"/>
    <mergeCell ref="W70:W71"/>
    <mergeCell ref="Y70:Y71"/>
    <mergeCell ref="C22:H24"/>
    <mergeCell ref="Y72:Y73"/>
    <mergeCell ref="AA72:AA73"/>
    <mergeCell ref="AC72:AC73"/>
    <mergeCell ref="M85:M86"/>
    <mergeCell ref="R75:Y76"/>
    <mergeCell ref="U72:U73"/>
    <mergeCell ref="W72:W73"/>
    <mergeCell ref="B80:K81"/>
    <mergeCell ref="R82:AA83"/>
    <mergeCell ref="B83:B84"/>
    <mergeCell ref="E83:E84"/>
    <mergeCell ref="G83:G84"/>
    <mergeCell ref="I83:I84"/>
    <mergeCell ref="K83:K84"/>
    <mergeCell ref="M83:M84"/>
    <mergeCell ref="B85:B86"/>
    <mergeCell ref="E85:E86"/>
    <mergeCell ref="G85:G86"/>
    <mergeCell ref="I85:I86"/>
    <mergeCell ref="K85:K86"/>
    <mergeCell ref="E87:E88"/>
    <mergeCell ref="R89:R90"/>
    <mergeCell ref="U89:U90"/>
    <mergeCell ref="W89:W90"/>
    <mergeCell ref="Y89:Y90"/>
    <mergeCell ref="M87:M88"/>
    <mergeCell ref="K87:K88"/>
    <mergeCell ref="I87:I88"/>
    <mergeCell ref="G87:G88"/>
    <mergeCell ref="K170:M170"/>
    <mergeCell ref="AA170:AC170"/>
    <mergeCell ref="E171:I171"/>
    <mergeCell ref="AC89:AC90"/>
    <mergeCell ref="R92:Y93"/>
    <mergeCell ref="B121:AE121"/>
    <mergeCell ref="A122:AE122"/>
    <mergeCell ref="R143:U144"/>
    <mergeCell ref="AA89:AA90"/>
    <mergeCell ref="B158:G159"/>
    <mergeCell ref="A100:AB100"/>
    <mergeCell ref="AC100:AD100"/>
    <mergeCell ref="B113:AC113"/>
    <mergeCell ref="B114:AC114"/>
    <mergeCell ref="U101:AC101"/>
  </mergeCells>
  <pageMargins left="0.25" right="0.25" top="0.75" bottom="0.75" header="0.3" footer="0.3"/>
  <pageSetup paperSize="120" scale="86" orientation="portrait" r:id="rId1"/>
  <headerFooter alignWithMargins="0"/>
  <rowBreaks count="1" manualBreakCount="1">
    <brk id="98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Distribuidores</vt:lpstr>
      <vt:lpstr>Distribuidores!Área_de_impresión</vt:lpstr>
    </vt:vector>
  </TitlesOfParts>
  <Company>Ediciones Fiscales ISef,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Efisa</dc:creator>
  <cp:lastModifiedBy>Nohemi Salazar</cp:lastModifiedBy>
  <cp:lastPrinted>2024-04-19T02:38:42Z</cp:lastPrinted>
  <dcterms:created xsi:type="dcterms:W3CDTF">2013-02-07T08:20:46Z</dcterms:created>
  <dcterms:modified xsi:type="dcterms:W3CDTF">2024-05-07T21:07:09Z</dcterms:modified>
</cp:coreProperties>
</file>